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allahassee Classical\Financial Statements\TCS Financials 2022-2023\Budget\"/>
    </mc:Choice>
  </mc:AlternateContent>
  <xr:revisionPtr revIDLastSave="0" documentId="13_ncr:1_{4EDA2C47-0533-44F1-BAFC-0D4E1F9B9082}" xr6:coauthVersionLast="47" xr6:coauthVersionMax="47" xr10:uidLastSave="{00000000-0000-0000-0000-000000000000}"/>
  <bookViews>
    <workbookView xWindow="9615" yWindow="345" windowWidth="12855" windowHeight="15255" xr2:uid="{5B0C9680-91C7-44AE-BDE5-0F8C873536C6}"/>
  </bookViews>
  <sheets>
    <sheet name="Budget" sheetId="1" r:id="rId1"/>
  </sheets>
  <definedNames>
    <definedName name="_xlnm._FilterDatabase" localSheetId="0" hidden="1">Budget!$E$1:$E$285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6" i="1" l="1"/>
  <c r="E275" i="1"/>
  <c r="E274" i="1"/>
  <c r="E273" i="1"/>
  <c r="E272" i="1"/>
  <c r="E271" i="1"/>
  <c r="E264" i="1"/>
  <c r="E263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28" i="1"/>
  <c r="E227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1" i="1"/>
  <c r="E190" i="1"/>
  <c r="E189" i="1"/>
  <c r="E188" i="1"/>
  <c r="E187" i="1"/>
  <c r="E186" i="1"/>
  <c r="E185" i="1"/>
  <c r="E184" i="1"/>
  <c r="E183" i="1"/>
  <c r="E176" i="1"/>
  <c r="E175" i="1"/>
  <c r="E174" i="1"/>
  <c r="E173" i="1"/>
  <c r="E172" i="1"/>
  <c r="E171" i="1"/>
  <c r="E170" i="1"/>
  <c r="E169" i="1"/>
  <c r="E168" i="1"/>
  <c r="E167" i="1"/>
  <c r="E166" i="1"/>
  <c r="E159" i="1"/>
  <c r="E158" i="1"/>
  <c r="E151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18" i="1"/>
  <c r="E117" i="1"/>
  <c r="E116" i="1"/>
  <c r="E115" i="1"/>
  <c r="E114" i="1"/>
  <c r="E113" i="1"/>
  <c r="E112" i="1"/>
  <c r="E111" i="1"/>
  <c r="E110" i="1"/>
  <c r="E10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1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57" i="1"/>
  <c r="D278" i="1" l="1"/>
  <c r="D266" i="1"/>
  <c r="D258" i="1"/>
  <c r="D230" i="1"/>
  <c r="D222" i="1"/>
  <c r="D193" i="1"/>
  <c r="D178" i="1"/>
  <c r="D161" i="1"/>
  <c r="D153" i="1"/>
  <c r="D146" i="1"/>
  <c r="D120" i="1"/>
  <c r="D104" i="1"/>
  <c r="D51" i="1"/>
  <c r="D280" i="1" l="1"/>
  <c r="D282" i="1" s="1"/>
</calcChain>
</file>

<file path=xl/sharedStrings.xml><?xml version="1.0" encoding="utf-8"?>
<sst xmlns="http://schemas.openxmlformats.org/spreadsheetml/2006/main" count="508" uniqueCount="357">
  <si>
    <t>100-3300-0000-000</t>
  </si>
  <si>
    <t xml:space="preserve">FEFP - Leon County School District </t>
  </si>
  <si>
    <t>100-3305-0000-000</t>
  </si>
  <si>
    <t xml:space="preserve">FEFP - Restricted Capital Outlay </t>
  </si>
  <si>
    <t>100-3230-0000-000</t>
  </si>
  <si>
    <t>IDEA</t>
  </si>
  <si>
    <t>100-3334-0000-000</t>
  </si>
  <si>
    <t>Teacher Lead</t>
  </si>
  <si>
    <t>100-3399-0000-000</t>
  </si>
  <si>
    <t xml:space="preserve">Misc State Revenue </t>
  </si>
  <si>
    <t>100-3425-0000-000</t>
  </si>
  <si>
    <t>Rental and Sales Income</t>
  </si>
  <si>
    <t>100-3441-0000-000</t>
  </si>
  <si>
    <t>Vending Commissions</t>
  </si>
  <si>
    <t>100-3473-0000-000</t>
  </si>
  <si>
    <t>Misc Revenue</t>
  </si>
  <si>
    <t>100-3474-0000-000</t>
  </si>
  <si>
    <t>Other Student Fees</t>
  </si>
  <si>
    <t>100-3475-0000-000</t>
  </si>
  <si>
    <t>Car Tag Sales</t>
  </si>
  <si>
    <t>100-3476-0000-000</t>
  </si>
  <si>
    <t>Hat Purchases</t>
  </si>
  <si>
    <t>100-3477-0000-000</t>
  </si>
  <si>
    <t>Yearbook Sales</t>
  </si>
  <si>
    <t>100-3478-0000-000</t>
  </si>
  <si>
    <t>Lost and Found Uniform</t>
  </si>
  <si>
    <t>100-3479-0000-000</t>
  </si>
  <si>
    <t>Clubs and Sports</t>
  </si>
  <si>
    <t>100-3480-0000-000</t>
  </si>
  <si>
    <t>Field Trip</t>
  </si>
  <si>
    <t>100-3481-0000-000</t>
  </si>
  <si>
    <t>Late Pickup</t>
  </si>
  <si>
    <t>100-3482-0000-000</t>
  </si>
  <si>
    <t>School Dances</t>
  </si>
  <si>
    <t>100-3483-0000-000</t>
  </si>
  <si>
    <t>Fundraising</t>
  </si>
  <si>
    <t>100-3484-0000-000</t>
  </si>
  <si>
    <t>Hospitality</t>
  </si>
  <si>
    <t>100-3485-0000-000</t>
  </si>
  <si>
    <t>Junior Spartans</t>
  </si>
  <si>
    <t>100-3486-0000-000</t>
  </si>
  <si>
    <t>Scholarship Fund</t>
  </si>
  <si>
    <t>100-3497-0000-000</t>
  </si>
  <si>
    <t>Recovery of PY Expense</t>
  </si>
  <si>
    <t>100-3601-0000-000</t>
  </si>
  <si>
    <t>Brick Donations</t>
  </si>
  <si>
    <t>100-3600-0000-000</t>
  </si>
  <si>
    <t>Donations</t>
  </si>
  <si>
    <t>100-3661-0000-000</t>
  </si>
  <si>
    <t>Transfers From Other Funds</t>
  </si>
  <si>
    <t>290-3400-0000-000</t>
  </si>
  <si>
    <t>Interest Income</t>
  </si>
  <si>
    <t>290-3661-0000-000</t>
  </si>
  <si>
    <t>Transfers from Other Funds</t>
  </si>
  <si>
    <t>360-3397-0000-000</t>
  </si>
  <si>
    <t>Charter School Capital Outlay</t>
  </si>
  <si>
    <t>410-3260-0000-000</t>
  </si>
  <si>
    <t>NSLP Reimbursements</t>
  </si>
  <si>
    <t>410-3450-0000-000</t>
  </si>
  <si>
    <t>School Lunch Revenue</t>
  </si>
  <si>
    <t>420-3242-0000-000</t>
  </si>
  <si>
    <t>Title II</t>
  </si>
  <si>
    <t>420-3244-0000-000</t>
  </si>
  <si>
    <t>Title IV</t>
  </si>
  <si>
    <t>435-3201-0000-000</t>
  </si>
  <si>
    <t>ESSER</t>
  </si>
  <si>
    <t>490-3290-0000-000</t>
  </si>
  <si>
    <t>CSP Grant</t>
  </si>
  <si>
    <t>891-3473-0000-000</t>
  </si>
  <si>
    <t>Athletics Fee</t>
  </si>
  <si>
    <t>891-3474-0000-000</t>
  </si>
  <si>
    <t>Athletics Spirit Wear and Spirit Days</t>
  </si>
  <si>
    <t>891-3475-0000-000</t>
  </si>
  <si>
    <t>Athletics Camp</t>
  </si>
  <si>
    <t>891-3600-0000-000</t>
  </si>
  <si>
    <t>Athletics Sponsor and Donations</t>
  </si>
  <si>
    <t>891-3601-0000-000</t>
  </si>
  <si>
    <t>Gym Donations</t>
  </si>
  <si>
    <t>100-4000-5100-120</t>
  </si>
  <si>
    <t>435-4000-5100-120</t>
  </si>
  <si>
    <t>100-4000-5100-140</t>
  </si>
  <si>
    <t>100-4000-5100-150</t>
  </si>
  <si>
    <t>100-4000-5100-210</t>
  </si>
  <si>
    <t>435-4000-5100-210</t>
  </si>
  <si>
    <t>100-4000-5100-220</t>
  </si>
  <si>
    <t>435-4000-5100-220</t>
  </si>
  <si>
    <t>100-4000-5100-230</t>
  </si>
  <si>
    <t>435-4000-5100-230</t>
  </si>
  <si>
    <t>100-4000-5100-240</t>
  </si>
  <si>
    <t>435-4000-5100-240</t>
  </si>
  <si>
    <t>100-4000-5100-250</t>
  </si>
  <si>
    <t>435-4000-5100-250</t>
  </si>
  <si>
    <t>100-4000-5100-290</t>
  </si>
  <si>
    <t>100-4000-5100-310</t>
  </si>
  <si>
    <t>100-4000-5100-315</t>
  </si>
  <si>
    <t>100-4000-5100-320</t>
  </si>
  <si>
    <t>100-4000-5100-330</t>
  </si>
  <si>
    <t>100-4000-5100-365</t>
  </si>
  <si>
    <t>435-4000-5100-365</t>
  </si>
  <si>
    <t>100-4000-5100-390</t>
  </si>
  <si>
    <t>100-4000-5100-510</t>
  </si>
  <si>
    <t>100-4000-5100-511</t>
  </si>
  <si>
    <t>100-4000-5100-512</t>
  </si>
  <si>
    <t>100-4000-5100-513</t>
  </si>
  <si>
    <t>100-4000-5100-514</t>
  </si>
  <si>
    <t>100-4000-5100-515</t>
  </si>
  <si>
    <t>100-4000-5100-516</t>
  </si>
  <si>
    <t>100-4000-5100-517</t>
  </si>
  <si>
    <t>100-4000-5100-519</t>
  </si>
  <si>
    <t>100-4000-5100-518</t>
  </si>
  <si>
    <t>100-4000-5100-520</t>
  </si>
  <si>
    <t>435-4000-5100-520</t>
  </si>
  <si>
    <t>100-4000-5100-640</t>
  </si>
  <si>
    <t>100-4000-5100-641</t>
  </si>
  <si>
    <t>435-4000-5100-641</t>
  </si>
  <si>
    <t>100-4000-5100-642</t>
  </si>
  <si>
    <t>420-4000-5100-642</t>
  </si>
  <si>
    <t>100-4000-5100-643</t>
  </si>
  <si>
    <t>435-4000-5100-643</t>
  </si>
  <si>
    <t>100-4000-5100-644</t>
  </si>
  <si>
    <t>100-4000-5100-690</t>
  </si>
  <si>
    <t>100-4000-5100-750</t>
  </si>
  <si>
    <t>100-4000-5100-790</t>
  </si>
  <si>
    <t>100-4000-5100-780</t>
  </si>
  <si>
    <t>Classroom Teachers</t>
  </si>
  <si>
    <t>Intervention Teachers ESSER</t>
  </si>
  <si>
    <t>Long Term Subs</t>
  </si>
  <si>
    <t>Classroom Aides</t>
  </si>
  <si>
    <t>Retirement</t>
  </si>
  <si>
    <t>Social Security</t>
  </si>
  <si>
    <t>Group Insurance</t>
  </si>
  <si>
    <t>Workers Compensation</t>
  </si>
  <si>
    <t>Unemployment Compensation</t>
  </si>
  <si>
    <t>Other Employee Benefits</t>
  </si>
  <si>
    <t>Contracted Services</t>
  </si>
  <si>
    <t>Field Trips</t>
  </si>
  <si>
    <t>Student Accident Insurance</t>
  </si>
  <si>
    <t>Travel and Workshops</t>
  </si>
  <si>
    <t>Annual Software License</t>
  </si>
  <si>
    <t>Copy and Printing</t>
  </si>
  <si>
    <t>Instructional Materials</t>
  </si>
  <si>
    <t>Yearbook</t>
  </si>
  <si>
    <t>Fundraiser Expense</t>
  </si>
  <si>
    <t>Athletics</t>
  </si>
  <si>
    <t>Music Dept</t>
  </si>
  <si>
    <t>Middle School</t>
  </si>
  <si>
    <t>Art Dept.</t>
  </si>
  <si>
    <t>Textbooks</t>
  </si>
  <si>
    <t>Furniture and Equipment</t>
  </si>
  <si>
    <t>Capital Furniture Fixtures and Equipment</t>
  </si>
  <si>
    <t>Non Capitalized Furniture Fixtures and Equipment</t>
  </si>
  <si>
    <t xml:space="preserve">Capitalized Computer Hardware </t>
  </si>
  <si>
    <t>Noncapitalized Computer Hardware</t>
  </si>
  <si>
    <t>Software</t>
  </si>
  <si>
    <t>Substitute Teachers</t>
  </si>
  <si>
    <t>Parent Group Supplies</t>
  </si>
  <si>
    <t>Depreciation</t>
  </si>
  <si>
    <t>100-4000-5200-120</t>
  </si>
  <si>
    <t>100-4000-5200-150</t>
  </si>
  <si>
    <t>100-4000-5200-210</t>
  </si>
  <si>
    <t>100-4000-5200-220</t>
  </si>
  <si>
    <t>100-4000-5200-230</t>
  </si>
  <si>
    <t>100-4000-5200-240</t>
  </si>
  <si>
    <t>100-4000-5200-250</t>
  </si>
  <si>
    <t>100-4000-5200-290</t>
  </si>
  <si>
    <t>100-4000-5200-310</t>
  </si>
  <si>
    <t>100-4000-5200-510</t>
  </si>
  <si>
    <t>ESE Teachers</t>
  </si>
  <si>
    <t>ESE Aides</t>
  </si>
  <si>
    <t>ESE Contracted Services</t>
  </si>
  <si>
    <t>ESE Materials</t>
  </si>
  <si>
    <t>100-4000-6120-130</t>
  </si>
  <si>
    <t>435-4000-6120-130</t>
  </si>
  <si>
    <t>100-4000-6120-210</t>
  </si>
  <si>
    <t>100-4000-6120-220</t>
  </si>
  <si>
    <t>100-4000-6120-230</t>
  </si>
  <si>
    <t>100-4000-6120-240</t>
  </si>
  <si>
    <t>100-4000-6120-250</t>
  </si>
  <si>
    <t>100-4000-6120-290</t>
  </si>
  <si>
    <t>100-4000-6120-310</t>
  </si>
  <si>
    <t>100-4000-6130-160</t>
  </si>
  <si>
    <t>435-4000-6130-160</t>
  </si>
  <si>
    <t>100-4000-6130-210</t>
  </si>
  <si>
    <t>100-4000-6130-220</t>
  </si>
  <si>
    <t>100-4000-6130-230</t>
  </si>
  <si>
    <t>100-4000-6130-240</t>
  </si>
  <si>
    <t>100-4000-6130-250</t>
  </si>
  <si>
    <t>100-4000-6130-290</t>
  </si>
  <si>
    <t>100-4000-6130-510</t>
  </si>
  <si>
    <t>100-4000-6100-640</t>
  </si>
  <si>
    <t>100-4000-6100-690</t>
  </si>
  <si>
    <t>Guidance Counselor</t>
  </si>
  <si>
    <t>Nurse</t>
  </si>
  <si>
    <t>Supplies</t>
  </si>
  <si>
    <t>100-4000-6300-590</t>
  </si>
  <si>
    <t>Testing and Assessment</t>
  </si>
  <si>
    <t>100-4000-6400-310</t>
  </si>
  <si>
    <t>435-4000-6400-310</t>
  </si>
  <si>
    <t>Professional Development</t>
  </si>
  <si>
    <t>100-4000-6500-130</t>
  </si>
  <si>
    <t>100-4000-6500-210</t>
  </si>
  <si>
    <t>100-4000-6500-220</t>
  </si>
  <si>
    <t>100-4000-6500-230</t>
  </si>
  <si>
    <t>100-4000-6500-240</t>
  </si>
  <si>
    <t>100-4000-6500-250</t>
  </si>
  <si>
    <t>100-4000-6500-310</t>
  </si>
  <si>
    <t>435-4000-6500-310</t>
  </si>
  <si>
    <t>100-4000-6500-510</t>
  </si>
  <si>
    <t>435-4000-6500-519</t>
  </si>
  <si>
    <t>100-4000-6500-640</t>
  </si>
  <si>
    <t>IT Specialist</t>
  </si>
  <si>
    <t>Technology Support &amp; Service</t>
  </si>
  <si>
    <t>Technology Equipment</t>
  </si>
  <si>
    <t>100-4000-7100-310</t>
  </si>
  <si>
    <t>100-4000-7100-315</t>
  </si>
  <si>
    <t>100-4000-7100-320</t>
  </si>
  <si>
    <t>100-4000-7100-330</t>
  </si>
  <si>
    <t>100-4000-7100-730</t>
  </si>
  <si>
    <t>100-4000-7100-790</t>
  </si>
  <si>
    <t>100-4000-7100-791</t>
  </si>
  <si>
    <t>100-4000-7100-795</t>
  </si>
  <si>
    <t>100-4000-7100-796</t>
  </si>
  <si>
    <t>Legal and Audit Expense</t>
  </si>
  <si>
    <t>Consulting Services</t>
  </si>
  <si>
    <t>Insurance</t>
  </si>
  <si>
    <t xml:space="preserve">Travel </t>
  </si>
  <si>
    <t>Licenses and Fees</t>
  </si>
  <si>
    <t>District Admin Fee</t>
  </si>
  <si>
    <t>Misc Expense</t>
  </si>
  <si>
    <t>Bank Charges</t>
  </si>
  <si>
    <t>Give Campus</t>
  </si>
  <si>
    <t>100-4000-7300-110</t>
  </si>
  <si>
    <t>100-4000-7300-160</t>
  </si>
  <si>
    <t>100-4000-7300-210</t>
  </si>
  <si>
    <t>100-4000-7300-220</t>
  </si>
  <si>
    <t>100-4000-7300-230</t>
  </si>
  <si>
    <t>100-4000-7300-240</t>
  </si>
  <si>
    <t>100-4000-7300-250</t>
  </si>
  <si>
    <t>100-4000-7300-290</t>
  </si>
  <si>
    <t>100-4000-7300-310</t>
  </si>
  <si>
    <t>100-4000-7300-320</t>
  </si>
  <si>
    <t>100-4000-7300-330</t>
  </si>
  <si>
    <t>100-4000-7300-370</t>
  </si>
  <si>
    <t>100-4000-7300-390</t>
  </si>
  <si>
    <t>100-4000-7300-510</t>
  </si>
  <si>
    <t>435-4000-7300-510</t>
  </si>
  <si>
    <t>100-4000-7300-640</t>
  </si>
  <si>
    <t>490-4000-7300-641</t>
  </si>
  <si>
    <t>100-4000-7300-642</t>
  </si>
  <si>
    <t>490-4000-7300-642</t>
  </si>
  <si>
    <t>100-4000-7300-643</t>
  </si>
  <si>
    <t>100-4000-7300-690</t>
  </si>
  <si>
    <t>100-4000-7300-730</t>
  </si>
  <si>
    <t>100-4000-7300-790</t>
  </si>
  <si>
    <t>Administrators</t>
  </si>
  <si>
    <t>Administrative Support</t>
  </si>
  <si>
    <t>School Admin Contracted Consultant</t>
  </si>
  <si>
    <t xml:space="preserve">Insurance </t>
  </si>
  <si>
    <t>Travel Conferences Workshops</t>
  </si>
  <si>
    <t xml:space="preserve">School Admin Postage </t>
  </si>
  <si>
    <t>School Admin Advertising</t>
  </si>
  <si>
    <t>Office Expense</t>
  </si>
  <si>
    <t>Furniture Fixtures and Equipment</t>
  </si>
  <si>
    <t>Capitalized Furniture Fixtures and Equipment</t>
  </si>
  <si>
    <t>Non Cap Furniture Fixtures and Equipment</t>
  </si>
  <si>
    <t xml:space="preserve">Non Cap Computer Hardware </t>
  </si>
  <si>
    <t>Dues and Fees</t>
  </si>
  <si>
    <t>Miscellaneous Expenses</t>
  </si>
  <si>
    <t>100-4000-7500-310</t>
  </si>
  <si>
    <t>100-4000-7500-311</t>
  </si>
  <si>
    <t>Contract Controller Service</t>
  </si>
  <si>
    <t>Payroll Service</t>
  </si>
  <si>
    <t>100-4000-7900-160</t>
  </si>
  <si>
    <t>100-4000-7900-210</t>
  </si>
  <si>
    <t>100-4000-7900-220</t>
  </si>
  <si>
    <t>100-4000-7900-230</t>
  </si>
  <si>
    <t>100-4000-7900-240</t>
  </si>
  <si>
    <t>100-4000-7900-250</t>
  </si>
  <si>
    <t>100-4000-7900-290</t>
  </si>
  <si>
    <t>100-4000-7900-310</t>
  </si>
  <si>
    <t>100-4000-7900-320</t>
  </si>
  <si>
    <t>100-4000-7900-350</t>
  </si>
  <si>
    <t>100-4000-7900-351</t>
  </si>
  <si>
    <t>100-4000-7900-352</t>
  </si>
  <si>
    <t>100-4000-7900-360</t>
  </si>
  <si>
    <t>100-4000-7900-379</t>
  </si>
  <si>
    <t>100-4000-7900-380</t>
  </si>
  <si>
    <t>100-4000-7900-390</t>
  </si>
  <si>
    <t>100-4000-7900-430</t>
  </si>
  <si>
    <t>100-4000-7900-510</t>
  </si>
  <si>
    <t>100-4000-7900-511</t>
  </si>
  <si>
    <t>100-4000-7900-641</t>
  </si>
  <si>
    <t>435-4000-7900-641</t>
  </si>
  <si>
    <t>100-4000-7900-642</t>
  </si>
  <si>
    <t>Custodian/Maintenance</t>
  </si>
  <si>
    <t>Security</t>
  </si>
  <si>
    <t>Contract Building / IT Services</t>
  </si>
  <si>
    <t>Contract Custodial Services</t>
  </si>
  <si>
    <t>Lawn Service</t>
  </si>
  <si>
    <t>Rentals</t>
  </si>
  <si>
    <t>Communications</t>
  </si>
  <si>
    <t xml:space="preserve">Water Sewer Garbage Collection </t>
  </si>
  <si>
    <t xml:space="preserve">Other Contracted Building Services </t>
  </si>
  <si>
    <t xml:space="preserve">Electricity </t>
  </si>
  <si>
    <t>Custodial Supplies</t>
  </si>
  <si>
    <t>Facility Supplies</t>
  </si>
  <si>
    <t>Non Capital Custodial Supplies</t>
  </si>
  <si>
    <t>100-4000-8100-350</t>
  </si>
  <si>
    <t>100-4000-8100-510</t>
  </si>
  <si>
    <t>Repairs and Maintenance</t>
  </si>
  <si>
    <t>Repair/Maintenance Supplies</t>
  </si>
  <si>
    <t>100-4000-9200-720</t>
  </si>
  <si>
    <t>290-4000-7400-630</t>
  </si>
  <si>
    <t>290-4000-9200-710</t>
  </si>
  <si>
    <t>290-4000-9200-720</t>
  </si>
  <si>
    <t>290-4000-9200-730</t>
  </si>
  <si>
    <t>290-4000-9700-710</t>
  </si>
  <si>
    <t>Debt Service - Principal/Interest</t>
  </si>
  <si>
    <t>Building and Fixed Equipment</t>
  </si>
  <si>
    <t>Debt Service - Principal</t>
  </si>
  <si>
    <t>Debt Service - Bond Interest</t>
  </si>
  <si>
    <t>Bond Fee</t>
  </si>
  <si>
    <t>Transfers to Other Funds</t>
  </si>
  <si>
    <t>Revenues</t>
  </si>
  <si>
    <t xml:space="preserve">Total Revenue </t>
  </si>
  <si>
    <t>Expenses</t>
  </si>
  <si>
    <t>5100 - Instruction</t>
  </si>
  <si>
    <t>Total 5100 - Instruction</t>
  </si>
  <si>
    <t>5200 - Exceptional Instruction</t>
  </si>
  <si>
    <t>Total 5200 - Exceptional Instruction</t>
  </si>
  <si>
    <t>6100 - Student Personnel Services</t>
  </si>
  <si>
    <t>Total 6100 - Student Personnel Services</t>
  </si>
  <si>
    <t>6300 - Instructional and Curriculum Development</t>
  </si>
  <si>
    <t>Total 6300 - Instructional and Curriculum Development</t>
  </si>
  <si>
    <t>6400 - Instructional Staff Training Services</t>
  </si>
  <si>
    <t>Total 6400 - Instructional Staff Training Services</t>
  </si>
  <si>
    <t>6500 - Instructional-Related Technology</t>
  </si>
  <si>
    <t>Total 6500 - Instructional-Related Technology</t>
  </si>
  <si>
    <t>7100 - Board Administration</t>
  </si>
  <si>
    <t>Total 7100 - Board Administration</t>
  </si>
  <si>
    <t>7300 - School Administration</t>
  </si>
  <si>
    <t>Total 7300 - School Administration</t>
  </si>
  <si>
    <t>7500 - Fiscal Services</t>
  </si>
  <si>
    <t>Total 7500 - Fiscal Services</t>
  </si>
  <si>
    <t xml:space="preserve">7900 - Operation of Plant </t>
  </si>
  <si>
    <t>Total 7900 - Operation of Plant</t>
  </si>
  <si>
    <t>8100 - Maintenance of Plant</t>
  </si>
  <si>
    <t>Total 8100 - Maintenance of Plant</t>
  </si>
  <si>
    <t>9200 - Debt Service</t>
  </si>
  <si>
    <t>Total 9200 - Debt Service</t>
  </si>
  <si>
    <t>Total Expenses</t>
  </si>
  <si>
    <t>Excess (Deficiency) Revenues Over Expenses</t>
  </si>
  <si>
    <t>Tallahassee Classical School</t>
  </si>
  <si>
    <t>Operating Budget</t>
  </si>
  <si>
    <t>Fiscal Year 2023</t>
  </si>
  <si>
    <t>Enrollment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</si>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</sst>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indexed="8"/>
      <name val="Tahoma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vertical="top"/>
    </xf>
    <xf numFmtId="0" fontId="0" fillId="0" borderId="0" xfId="0" applyFont="1"/>
    <xf numFmtId="0" fontId="2" fillId="0" borderId="0" xfId="0" applyFont="1"/>
    <xf numFmtId="41" fontId="2" fillId="0" borderId="0" xfId="0" applyNumberFormat="1" applyFont="1"/>
    <xf numFmtId="41" fontId="3" fillId="0" borderId="1" xfId="0" applyNumberFormat="1" applyFont="1" applyBorder="1"/>
    <xf numFmtId="41" fontId="2" fillId="0" borderId="2" xfId="0" applyNumberFormat="1" applyFont="1" applyBorder="1"/>
    <xf numFmtId="41" fontId="3" fillId="0" borderId="2" xfId="0" applyNumberFormat="1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/>
  </cellXfs>
  <cellStyles count="2">
    <cellStyle name="Normal" xfId="0" builtinId="0"/>
    <cellStyle name="Normal_Miami Budget Update - Jan 05 - Complete PR" xfId="1" xr:uid="{F882DB0E-0EFA-4678-9B39-283DF20C6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E88EE-33E6-45C5-A9B4-4BD71B3C5B2F}">
  <sheetPr filterMode="1"/>
  <dimension ref="A1:E285"/>
  <sheetViews>
    <sheetView tabSelected="1" workbookViewId="0">
      <selection activeCell="A54" sqref="A54:XFD54"/>
    </sheetView>
  </sheetViews>
  <sheetFormatPr defaultRowHeight="15" x14ac:dyDescent="0.25"/>
  <cols>
    <col min="1" max="1" width="19.42578125" bestFit="1" customWidth="1"/>
    <col min="2" max="2" width="53.28515625" bestFit="1" customWidth="1"/>
    <col min="3" max="3" width="4" customWidth="1"/>
    <col min="4" max="4" width="14.85546875" bestFit="1" customWidth="1"/>
    <col min="5" max="5" width="12" hidden="1" customWidth="1"/>
    <col min="6" max="15" width="12" bestFit="1" customWidth="1"/>
    <col min="17" max="17" width="9" bestFit="1" customWidth="1"/>
    <col min="18" max="18" width="8" bestFit="1" customWidth="1"/>
  </cols>
  <sheetData>
    <row r="1" spans="1:5" x14ac:dyDescent="0.25">
      <c r="A1" s="1" t="s">
        <v>352</v>
      </c>
      <c r="E1" t="s">
        <v>356</v>
      </c>
    </row>
    <row r="2" spans="1:5" x14ac:dyDescent="0.25">
      <c r="A2" s="1" t="s">
        <v>353</v>
      </c>
      <c r="E2" t="s">
        <v>356</v>
      </c>
    </row>
    <row r="3" spans="1:5" x14ac:dyDescent="0.25">
      <c r="A3" s="1" t="s">
        <v>354</v>
      </c>
      <c r="E3" t="s">
        <v>356</v>
      </c>
    </row>
    <row r="4" spans="1:5" x14ac:dyDescent="0.25">
      <c r="A4" s="4"/>
      <c r="B4" s="4"/>
      <c r="C4" s="4"/>
      <c r="D4" s="4"/>
      <c r="E4" t="s">
        <v>356</v>
      </c>
    </row>
    <row r="5" spans="1:5" x14ac:dyDescent="0.25">
      <c r="A5" s="4"/>
      <c r="B5" s="4"/>
      <c r="C5" s="4"/>
      <c r="D5" s="11"/>
      <c r="E5" t="s">
        <v>356</v>
      </c>
    </row>
    <row r="6" spans="1:5" x14ac:dyDescent="0.25">
      <c r="A6" s="4"/>
      <c r="B6" s="4"/>
      <c r="C6" s="4"/>
      <c r="D6" s="12" t="s">
        <v>355</v>
      </c>
      <c r="E6" t="s">
        <v>356</v>
      </c>
    </row>
    <row r="7" spans="1:5" x14ac:dyDescent="0.25">
      <c r="A7" s="4"/>
      <c r="B7" s="4"/>
      <c r="C7" s="4"/>
      <c r="D7" s="12">
        <v>613</v>
      </c>
      <c r="E7" t="s">
        <v>356</v>
      </c>
    </row>
    <row r="8" spans="1:5" x14ac:dyDescent="0.25">
      <c r="A8" s="4"/>
      <c r="B8" s="4"/>
      <c r="C8" s="4"/>
      <c r="D8" s="10"/>
      <c r="E8" t="s">
        <v>356</v>
      </c>
    </row>
    <row r="9" spans="1:5" x14ac:dyDescent="0.25">
      <c r="A9" s="1" t="s">
        <v>323</v>
      </c>
      <c r="B9" s="4"/>
      <c r="C9" s="4"/>
      <c r="D9" s="4"/>
      <c r="E9" t="s">
        <v>356</v>
      </c>
    </row>
    <row r="10" spans="1:5" x14ac:dyDescent="0.25">
      <c r="A10" s="4"/>
      <c r="B10" s="4"/>
      <c r="C10" s="4"/>
      <c r="D10" s="4"/>
      <c r="E10" t="s">
        <v>356</v>
      </c>
    </row>
    <row r="11" spans="1:5" x14ac:dyDescent="0.25">
      <c r="A11" s="5" t="s">
        <v>0</v>
      </c>
      <c r="B11" s="5" t="s">
        <v>1</v>
      </c>
      <c r="C11" s="5"/>
      <c r="D11" s="6">
        <v>4244839</v>
      </c>
      <c r="E11" s="13" t="str">
        <f>IF(SUM(D11)&gt;0.49,"*","")</f>
        <v>*</v>
      </c>
    </row>
    <row r="12" spans="1:5" x14ac:dyDescent="0.25">
      <c r="A12" s="5" t="s">
        <v>2</v>
      </c>
      <c r="B12" s="5" t="s">
        <v>3</v>
      </c>
      <c r="C12" s="5"/>
      <c r="D12" s="6">
        <v>129518</v>
      </c>
      <c r="E12" s="13" t="str">
        <f t="shared" ref="E12:E49" si="0">IF(SUM(D12)&gt;0.49,"*","")</f>
        <v>*</v>
      </c>
    </row>
    <row r="13" spans="1:5" x14ac:dyDescent="0.25">
      <c r="A13" s="5" t="s">
        <v>4</v>
      </c>
      <c r="B13" s="5" t="s">
        <v>5</v>
      </c>
      <c r="C13" s="5"/>
      <c r="D13" s="6">
        <v>74267</v>
      </c>
      <c r="E13" s="13" t="str">
        <f t="shared" si="0"/>
        <v>*</v>
      </c>
    </row>
    <row r="14" spans="1:5" x14ac:dyDescent="0.25">
      <c r="A14" s="5" t="s">
        <v>6</v>
      </c>
      <c r="B14" s="5" t="s">
        <v>7</v>
      </c>
      <c r="C14" s="5"/>
      <c r="D14" s="6">
        <v>13200</v>
      </c>
      <c r="E14" s="13" t="str">
        <f t="shared" si="0"/>
        <v>*</v>
      </c>
    </row>
    <row r="15" spans="1:5" hidden="1" x14ac:dyDescent="0.25">
      <c r="A15" s="5" t="s">
        <v>8</v>
      </c>
      <c r="B15" s="5" t="s">
        <v>9</v>
      </c>
      <c r="C15" s="5"/>
      <c r="D15" s="6">
        <v>0</v>
      </c>
      <c r="E15" s="13" t="str">
        <f t="shared" si="0"/>
        <v/>
      </c>
    </row>
    <row r="16" spans="1:5" hidden="1" x14ac:dyDescent="0.25">
      <c r="A16" s="5" t="s">
        <v>10</v>
      </c>
      <c r="B16" s="5" t="s">
        <v>11</v>
      </c>
      <c r="C16" s="5"/>
      <c r="D16" s="6">
        <v>0</v>
      </c>
      <c r="E16" s="13" t="str">
        <f t="shared" si="0"/>
        <v/>
      </c>
    </row>
    <row r="17" spans="1:5" hidden="1" x14ac:dyDescent="0.25">
      <c r="A17" s="5" t="s">
        <v>12</v>
      </c>
      <c r="B17" s="5" t="s">
        <v>13</v>
      </c>
      <c r="C17" s="5"/>
      <c r="D17" s="6">
        <v>0</v>
      </c>
      <c r="E17" s="13" t="str">
        <f t="shared" si="0"/>
        <v/>
      </c>
    </row>
    <row r="18" spans="1:5" hidden="1" x14ac:dyDescent="0.25">
      <c r="A18" s="5" t="s">
        <v>14</v>
      </c>
      <c r="B18" s="5" t="s">
        <v>15</v>
      </c>
      <c r="C18" s="5"/>
      <c r="D18" s="6">
        <v>0</v>
      </c>
      <c r="E18" s="13" t="str">
        <f t="shared" si="0"/>
        <v/>
      </c>
    </row>
    <row r="19" spans="1:5" x14ac:dyDescent="0.25">
      <c r="A19" s="5" t="s">
        <v>16</v>
      </c>
      <c r="B19" s="5" t="s">
        <v>17</v>
      </c>
      <c r="C19" s="5"/>
      <c r="D19" s="6">
        <v>660</v>
      </c>
      <c r="E19" s="13" t="str">
        <f t="shared" si="0"/>
        <v>*</v>
      </c>
    </row>
    <row r="20" spans="1:5" x14ac:dyDescent="0.25">
      <c r="A20" s="5" t="s">
        <v>18</v>
      </c>
      <c r="B20" s="5" t="s">
        <v>19</v>
      </c>
      <c r="C20" s="5"/>
      <c r="D20" s="6">
        <v>353</v>
      </c>
      <c r="E20" s="13" t="str">
        <f t="shared" si="0"/>
        <v>*</v>
      </c>
    </row>
    <row r="21" spans="1:5" x14ac:dyDescent="0.25">
      <c r="A21" s="5" t="s">
        <v>20</v>
      </c>
      <c r="B21" s="5" t="s">
        <v>21</v>
      </c>
      <c r="C21" s="5"/>
      <c r="D21" s="6">
        <v>495</v>
      </c>
      <c r="E21" s="13" t="str">
        <f t="shared" si="0"/>
        <v>*</v>
      </c>
    </row>
    <row r="22" spans="1:5" x14ac:dyDescent="0.25">
      <c r="A22" s="5" t="s">
        <v>22</v>
      </c>
      <c r="B22" s="5" t="s">
        <v>23</v>
      </c>
      <c r="C22" s="5"/>
      <c r="D22" s="6">
        <v>900</v>
      </c>
      <c r="E22" s="13" t="str">
        <f t="shared" si="0"/>
        <v>*</v>
      </c>
    </row>
    <row r="23" spans="1:5" x14ac:dyDescent="0.25">
      <c r="A23" s="5" t="s">
        <v>24</v>
      </c>
      <c r="B23" s="5" t="s">
        <v>25</v>
      </c>
      <c r="C23" s="5"/>
      <c r="D23" s="6">
        <v>300</v>
      </c>
      <c r="E23" s="13" t="str">
        <f t="shared" si="0"/>
        <v>*</v>
      </c>
    </row>
    <row r="24" spans="1:5" x14ac:dyDescent="0.25">
      <c r="A24" s="5" t="s">
        <v>26</v>
      </c>
      <c r="B24" s="5" t="s">
        <v>27</v>
      </c>
      <c r="C24" s="5"/>
      <c r="D24" s="6">
        <v>14194</v>
      </c>
      <c r="E24" s="13" t="str">
        <f t="shared" si="0"/>
        <v>*</v>
      </c>
    </row>
    <row r="25" spans="1:5" x14ac:dyDescent="0.25">
      <c r="A25" s="5" t="s">
        <v>28</v>
      </c>
      <c r="B25" s="5" t="s">
        <v>29</v>
      </c>
      <c r="C25" s="5"/>
      <c r="D25" s="6">
        <v>8140</v>
      </c>
      <c r="E25" s="13" t="str">
        <f t="shared" si="0"/>
        <v>*</v>
      </c>
    </row>
    <row r="26" spans="1:5" hidden="1" x14ac:dyDescent="0.25">
      <c r="A26" s="5" t="s">
        <v>30</v>
      </c>
      <c r="B26" s="5" t="s">
        <v>31</v>
      </c>
      <c r="C26" s="5"/>
      <c r="D26" s="6">
        <v>0</v>
      </c>
      <c r="E26" s="13" t="str">
        <f t="shared" si="0"/>
        <v/>
      </c>
    </row>
    <row r="27" spans="1:5" x14ac:dyDescent="0.25">
      <c r="A27" s="5" t="s">
        <v>32</v>
      </c>
      <c r="B27" s="5" t="s">
        <v>33</v>
      </c>
      <c r="C27" s="5"/>
      <c r="D27" s="6">
        <v>1025</v>
      </c>
      <c r="E27" s="13" t="str">
        <f t="shared" si="0"/>
        <v>*</v>
      </c>
    </row>
    <row r="28" spans="1:5" x14ac:dyDescent="0.25">
      <c r="A28" s="5" t="s">
        <v>34</v>
      </c>
      <c r="B28" s="5" t="s">
        <v>35</v>
      </c>
      <c r="C28" s="5"/>
      <c r="D28" s="6">
        <v>45000</v>
      </c>
      <c r="E28" s="13" t="str">
        <f t="shared" si="0"/>
        <v>*</v>
      </c>
    </row>
    <row r="29" spans="1:5" hidden="1" x14ac:dyDescent="0.25">
      <c r="A29" s="5" t="s">
        <v>36</v>
      </c>
      <c r="B29" s="5" t="s">
        <v>37</v>
      </c>
      <c r="C29" s="5"/>
      <c r="D29" s="6">
        <v>0</v>
      </c>
      <c r="E29" s="13" t="str">
        <f t="shared" si="0"/>
        <v/>
      </c>
    </row>
    <row r="30" spans="1:5" hidden="1" x14ac:dyDescent="0.25">
      <c r="A30" s="5" t="s">
        <v>38</v>
      </c>
      <c r="B30" s="5" t="s">
        <v>39</v>
      </c>
      <c r="C30" s="5"/>
      <c r="D30" s="6">
        <v>0</v>
      </c>
      <c r="E30" s="13" t="str">
        <f t="shared" si="0"/>
        <v/>
      </c>
    </row>
    <row r="31" spans="1:5" hidden="1" x14ac:dyDescent="0.25">
      <c r="A31" s="5" t="s">
        <v>40</v>
      </c>
      <c r="B31" s="5" t="s">
        <v>41</v>
      </c>
      <c r="C31" s="5"/>
      <c r="D31" s="6">
        <v>0</v>
      </c>
      <c r="E31" s="13" t="str">
        <f t="shared" si="0"/>
        <v/>
      </c>
    </row>
    <row r="32" spans="1:5" hidden="1" x14ac:dyDescent="0.25">
      <c r="A32" s="5" t="s">
        <v>42</v>
      </c>
      <c r="B32" s="5" t="s">
        <v>43</v>
      </c>
      <c r="C32" s="5"/>
      <c r="D32" s="6">
        <v>0</v>
      </c>
      <c r="E32" s="13" t="str">
        <f t="shared" si="0"/>
        <v/>
      </c>
    </row>
    <row r="33" spans="1:5" hidden="1" x14ac:dyDescent="0.25">
      <c r="A33" s="5" t="s">
        <v>44</v>
      </c>
      <c r="B33" s="5" t="s">
        <v>45</v>
      </c>
      <c r="C33" s="5"/>
      <c r="D33" s="6">
        <v>0</v>
      </c>
      <c r="E33" s="13" t="str">
        <f t="shared" si="0"/>
        <v/>
      </c>
    </row>
    <row r="34" spans="1:5" hidden="1" x14ac:dyDescent="0.25">
      <c r="A34" s="5" t="s">
        <v>46</v>
      </c>
      <c r="B34" s="5" t="s">
        <v>47</v>
      </c>
      <c r="C34" s="5"/>
      <c r="D34" s="6">
        <v>0</v>
      </c>
      <c r="E34" s="13" t="str">
        <f t="shared" si="0"/>
        <v/>
      </c>
    </row>
    <row r="35" spans="1:5" hidden="1" x14ac:dyDescent="0.25">
      <c r="A35" s="5" t="s">
        <v>48</v>
      </c>
      <c r="B35" s="5" t="s">
        <v>49</v>
      </c>
      <c r="C35" s="5"/>
      <c r="D35" s="6">
        <v>0</v>
      </c>
      <c r="E35" s="13" t="str">
        <f t="shared" si="0"/>
        <v/>
      </c>
    </row>
    <row r="36" spans="1:5" hidden="1" x14ac:dyDescent="0.25">
      <c r="A36" s="5" t="s">
        <v>50</v>
      </c>
      <c r="B36" s="5" t="s">
        <v>51</v>
      </c>
      <c r="C36" s="5"/>
      <c r="D36" s="6">
        <v>0</v>
      </c>
      <c r="E36" s="13" t="str">
        <f t="shared" si="0"/>
        <v/>
      </c>
    </row>
    <row r="37" spans="1:5" hidden="1" x14ac:dyDescent="0.25">
      <c r="A37" s="5" t="s">
        <v>52</v>
      </c>
      <c r="B37" s="5" t="s">
        <v>53</v>
      </c>
      <c r="C37" s="5"/>
      <c r="D37" s="6">
        <v>0</v>
      </c>
      <c r="E37" s="13" t="str">
        <f t="shared" si="0"/>
        <v/>
      </c>
    </row>
    <row r="38" spans="1:5" x14ac:dyDescent="0.25">
      <c r="A38" s="5" t="s">
        <v>54</v>
      </c>
      <c r="B38" s="5" t="s">
        <v>55</v>
      </c>
      <c r="C38" s="5"/>
      <c r="D38" s="6">
        <v>271800</v>
      </c>
      <c r="E38" s="13" t="str">
        <f t="shared" si="0"/>
        <v>*</v>
      </c>
    </row>
    <row r="39" spans="1:5" x14ac:dyDescent="0.25">
      <c r="A39" s="5" t="s">
        <v>56</v>
      </c>
      <c r="B39" s="5" t="s">
        <v>57</v>
      </c>
      <c r="C39" s="5"/>
      <c r="D39" s="6">
        <v>217042</v>
      </c>
      <c r="E39" s="13" t="str">
        <f t="shared" si="0"/>
        <v>*</v>
      </c>
    </row>
    <row r="40" spans="1:5" x14ac:dyDescent="0.25">
      <c r="A40" s="5" t="s">
        <v>58</v>
      </c>
      <c r="B40" s="5" t="s">
        <v>59</v>
      </c>
      <c r="C40" s="5"/>
      <c r="D40" s="6">
        <v>108176</v>
      </c>
      <c r="E40" s="13" t="str">
        <f t="shared" si="0"/>
        <v>*</v>
      </c>
    </row>
    <row r="41" spans="1:5" x14ac:dyDescent="0.25">
      <c r="A41" s="5" t="s">
        <v>60</v>
      </c>
      <c r="B41" s="5" t="s">
        <v>61</v>
      </c>
      <c r="C41" s="5"/>
      <c r="D41" s="6">
        <v>14368</v>
      </c>
      <c r="E41" s="13" t="str">
        <f t="shared" si="0"/>
        <v>*</v>
      </c>
    </row>
    <row r="42" spans="1:5" x14ac:dyDescent="0.25">
      <c r="A42" s="5" t="s">
        <v>62</v>
      </c>
      <c r="B42" s="5" t="s">
        <v>63</v>
      </c>
      <c r="C42" s="5"/>
      <c r="D42" s="6">
        <v>5822</v>
      </c>
      <c r="E42" s="13" t="str">
        <f t="shared" si="0"/>
        <v>*</v>
      </c>
    </row>
    <row r="43" spans="1:5" x14ac:dyDescent="0.25">
      <c r="A43" s="5" t="s">
        <v>64</v>
      </c>
      <c r="B43" s="5" t="s">
        <v>65</v>
      </c>
      <c r="C43" s="5"/>
      <c r="D43" s="6">
        <v>483974</v>
      </c>
      <c r="E43" s="13" t="str">
        <f t="shared" si="0"/>
        <v>*</v>
      </c>
    </row>
    <row r="44" spans="1:5" hidden="1" x14ac:dyDescent="0.25">
      <c r="A44" s="5" t="s">
        <v>66</v>
      </c>
      <c r="B44" s="5" t="s">
        <v>67</v>
      </c>
      <c r="C44" s="5"/>
      <c r="D44" s="6">
        <v>0</v>
      </c>
      <c r="E44" s="13" t="str">
        <f t="shared" si="0"/>
        <v/>
      </c>
    </row>
    <row r="45" spans="1:5" hidden="1" x14ac:dyDescent="0.25">
      <c r="A45" s="5" t="s">
        <v>68</v>
      </c>
      <c r="B45" s="5" t="s">
        <v>69</v>
      </c>
      <c r="C45" s="5"/>
      <c r="D45" s="6">
        <v>0</v>
      </c>
      <c r="E45" s="13" t="str">
        <f t="shared" si="0"/>
        <v/>
      </c>
    </row>
    <row r="46" spans="1:5" hidden="1" x14ac:dyDescent="0.25">
      <c r="A46" s="5" t="s">
        <v>70</v>
      </c>
      <c r="B46" s="5" t="s">
        <v>71</v>
      </c>
      <c r="C46" s="5"/>
      <c r="D46" s="6">
        <v>0</v>
      </c>
      <c r="E46" s="13" t="str">
        <f t="shared" si="0"/>
        <v/>
      </c>
    </row>
    <row r="47" spans="1:5" hidden="1" x14ac:dyDescent="0.25">
      <c r="A47" s="5" t="s">
        <v>72</v>
      </c>
      <c r="B47" s="5" t="s">
        <v>73</v>
      </c>
      <c r="C47" s="5"/>
      <c r="D47" s="6">
        <v>0</v>
      </c>
      <c r="E47" s="13" t="str">
        <f t="shared" si="0"/>
        <v/>
      </c>
    </row>
    <row r="48" spans="1:5" hidden="1" x14ac:dyDescent="0.25">
      <c r="A48" s="5" t="s">
        <v>74</v>
      </c>
      <c r="B48" s="5" t="s">
        <v>75</v>
      </c>
      <c r="C48" s="5"/>
      <c r="D48" s="6">
        <v>0</v>
      </c>
      <c r="E48" s="13" t="str">
        <f t="shared" si="0"/>
        <v/>
      </c>
    </row>
    <row r="49" spans="1:5" hidden="1" x14ac:dyDescent="0.25">
      <c r="A49" s="5" t="s">
        <v>76</v>
      </c>
      <c r="B49" s="5" t="s">
        <v>77</v>
      </c>
      <c r="C49" s="5"/>
      <c r="D49" s="8">
        <v>0</v>
      </c>
      <c r="E49" s="13" t="str">
        <f t="shared" si="0"/>
        <v/>
      </c>
    </row>
    <row r="50" spans="1:5" x14ac:dyDescent="0.25">
      <c r="A50" s="5"/>
      <c r="B50" s="5"/>
      <c r="C50" s="5"/>
      <c r="D50" s="6"/>
      <c r="E50" t="s">
        <v>356</v>
      </c>
    </row>
    <row r="51" spans="1:5" x14ac:dyDescent="0.25">
      <c r="A51" s="5"/>
      <c r="B51" s="1" t="s">
        <v>324</v>
      </c>
      <c r="C51" s="5"/>
      <c r="D51" s="7">
        <f>SUM(D11:D50)</f>
        <v>5634073</v>
      </c>
      <c r="E51" t="s">
        <v>356</v>
      </c>
    </row>
    <row r="52" spans="1:5" x14ac:dyDescent="0.25">
      <c r="A52" s="5"/>
      <c r="B52" s="5"/>
      <c r="C52" s="5"/>
      <c r="D52" s="6"/>
      <c r="E52" t="s">
        <v>356</v>
      </c>
    </row>
    <row r="53" spans="1:5" x14ac:dyDescent="0.25">
      <c r="A53" s="5"/>
      <c r="B53" s="5"/>
      <c r="C53" s="5"/>
      <c r="D53" s="6"/>
      <c r="E53" t="s">
        <v>356</v>
      </c>
    </row>
    <row r="54" spans="1:5" x14ac:dyDescent="0.25">
      <c r="A54" s="1" t="s">
        <v>325</v>
      </c>
      <c r="B54" s="5"/>
      <c r="C54" s="5"/>
      <c r="D54" s="6"/>
      <c r="E54" t="s">
        <v>356</v>
      </c>
    </row>
    <row r="55" spans="1:5" x14ac:dyDescent="0.25">
      <c r="A55" s="5"/>
      <c r="B55" s="5" t="s">
        <v>326</v>
      </c>
      <c r="C55" s="5"/>
      <c r="D55" s="6"/>
      <c r="E55" t="s">
        <v>356</v>
      </c>
    </row>
    <row r="56" spans="1:5" x14ac:dyDescent="0.25">
      <c r="A56" s="5"/>
      <c r="B56" s="5"/>
      <c r="C56" s="5"/>
      <c r="D56" s="6"/>
      <c r="E56" t="s">
        <v>356</v>
      </c>
    </row>
    <row r="57" spans="1:5" x14ac:dyDescent="0.25">
      <c r="A57" s="5" t="s">
        <v>78</v>
      </c>
      <c r="B57" s="5" t="s">
        <v>124</v>
      </c>
      <c r="C57" s="5"/>
      <c r="D57" s="6">
        <v>1686907</v>
      </c>
      <c r="E57" s="13" t="str">
        <f>IF(SUM(D57)&gt;0.49,"*","")</f>
        <v>*</v>
      </c>
    </row>
    <row r="58" spans="1:5" hidden="1" x14ac:dyDescent="0.25">
      <c r="A58" s="5" t="s">
        <v>79</v>
      </c>
      <c r="B58" s="5" t="s">
        <v>125</v>
      </c>
      <c r="C58" s="5"/>
      <c r="D58" s="6">
        <v>0</v>
      </c>
      <c r="E58" s="13" t="str">
        <f t="shared" ref="E58:E102" si="1">IF(SUM(D58)&gt;0.49,"*","")</f>
        <v/>
      </c>
    </row>
    <row r="59" spans="1:5" hidden="1" x14ac:dyDescent="0.25">
      <c r="A59" s="5" t="s">
        <v>80</v>
      </c>
      <c r="B59" s="5" t="s">
        <v>126</v>
      </c>
      <c r="C59" s="5"/>
      <c r="D59" s="6">
        <v>0</v>
      </c>
      <c r="E59" s="13" t="str">
        <f t="shared" si="1"/>
        <v/>
      </c>
    </row>
    <row r="60" spans="1:5" x14ac:dyDescent="0.25">
      <c r="A60" s="5" t="s">
        <v>81</v>
      </c>
      <c r="B60" s="5" t="s">
        <v>127</v>
      </c>
      <c r="C60" s="5"/>
      <c r="D60" s="6">
        <v>256000</v>
      </c>
      <c r="E60" s="13" t="str">
        <f t="shared" si="1"/>
        <v>*</v>
      </c>
    </row>
    <row r="61" spans="1:5" x14ac:dyDescent="0.25">
      <c r="A61" s="5" t="s">
        <v>82</v>
      </c>
      <c r="B61" s="5" t="s">
        <v>128</v>
      </c>
      <c r="C61" s="5"/>
      <c r="D61" s="6">
        <v>45468</v>
      </c>
      <c r="E61" s="13" t="str">
        <f t="shared" si="1"/>
        <v>*</v>
      </c>
    </row>
    <row r="62" spans="1:5" hidden="1" x14ac:dyDescent="0.25">
      <c r="A62" s="5" t="s">
        <v>83</v>
      </c>
      <c r="B62" s="5" t="s">
        <v>128</v>
      </c>
      <c r="C62" s="5"/>
      <c r="D62" s="6">
        <v>0</v>
      </c>
      <c r="E62" s="13" t="str">
        <f t="shared" si="1"/>
        <v/>
      </c>
    </row>
    <row r="63" spans="1:5" x14ac:dyDescent="0.25">
      <c r="A63" s="5" t="s">
        <v>84</v>
      </c>
      <c r="B63" s="5" t="s">
        <v>129</v>
      </c>
      <c r="C63" s="5"/>
      <c r="D63" s="6">
        <v>53802</v>
      </c>
      <c r="E63" s="13" t="str">
        <f t="shared" si="1"/>
        <v>*</v>
      </c>
    </row>
    <row r="64" spans="1:5" hidden="1" x14ac:dyDescent="0.25">
      <c r="A64" s="5" t="s">
        <v>85</v>
      </c>
      <c r="B64" s="5" t="s">
        <v>129</v>
      </c>
      <c r="C64" s="5"/>
      <c r="D64" s="6">
        <v>0</v>
      </c>
      <c r="E64" s="13" t="str">
        <f t="shared" si="1"/>
        <v/>
      </c>
    </row>
    <row r="65" spans="1:5" x14ac:dyDescent="0.25">
      <c r="A65" s="5" t="s">
        <v>86</v>
      </c>
      <c r="B65" s="5" t="s">
        <v>130</v>
      </c>
      <c r="C65" s="5"/>
      <c r="D65" s="6">
        <v>149104</v>
      </c>
      <c r="E65" s="13" t="str">
        <f t="shared" si="1"/>
        <v>*</v>
      </c>
    </row>
    <row r="66" spans="1:5" hidden="1" x14ac:dyDescent="0.25">
      <c r="A66" s="5" t="s">
        <v>87</v>
      </c>
      <c r="B66" s="5" t="s">
        <v>130</v>
      </c>
      <c r="C66" s="5"/>
      <c r="D66" s="6">
        <v>0</v>
      </c>
      <c r="E66" s="13" t="str">
        <f t="shared" si="1"/>
        <v/>
      </c>
    </row>
    <row r="67" spans="1:5" x14ac:dyDescent="0.25">
      <c r="A67" s="5" t="s">
        <v>88</v>
      </c>
      <c r="B67" s="5" t="s">
        <v>131</v>
      </c>
      <c r="C67" s="5"/>
      <c r="D67" s="6">
        <v>11059</v>
      </c>
      <c r="E67" s="13" t="str">
        <f t="shared" si="1"/>
        <v>*</v>
      </c>
    </row>
    <row r="68" spans="1:5" hidden="1" x14ac:dyDescent="0.25">
      <c r="A68" s="5" t="s">
        <v>89</v>
      </c>
      <c r="B68" s="5" t="s">
        <v>131</v>
      </c>
      <c r="C68" s="5"/>
      <c r="D68" s="6">
        <v>0</v>
      </c>
      <c r="E68" s="13" t="str">
        <f t="shared" si="1"/>
        <v/>
      </c>
    </row>
    <row r="69" spans="1:5" x14ac:dyDescent="0.25">
      <c r="A69" s="5" t="s">
        <v>90</v>
      </c>
      <c r="B69" s="5" t="s">
        <v>132</v>
      </c>
      <c r="C69" s="5"/>
      <c r="D69" s="6">
        <v>2339</v>
      </c>
      <c r="E69" s="13" t="str">
        <f t="shared" si="1"/>
        <v>*</v>
      </c>
    </row>
    <row r="70" spans="1:5" hidden="1" x14ac:dyDescent="0.25">
      <c r="A70" s="5" t="s">
        <v>91</v>
      </c>
      <c r="B70" s="5" t="s">
        <v>132</v>
      </c>
      <c r="C70" s="5"/>
      <c r="D70" s="6">
        <v>0</v>
      </c>
      <c r="E70" s="13" t="str">
        <f t="shared" si="1"/>
        <v/>
      </c>
    </row>
    <row r="71" spans="1:5" x14ac:dyDescent="0.25">
      <c r="A71" s="5" t="s">
        <v>92</v>
      </c>
      <c r="B71" s="5" t="s">
        <v>133</v>
      </c>
      <c r="C71" s="5"/>
      <c r="D71" s="6">
        <v>8787.92</v>
      </c>
      <c r="E71" s="13" t="str">
        <f t="shared" si="1"/>
        <v>*</v>
      </c>
    </row>
    <row r="72" spans="1:5" hidden="1" x14ac:dyDescent="0.25">
      <c r="A72" s="5" t="s">
        <v>93</v>
      </c>
      <c r="B72" s="5" t="s">
        <v>134</v>
      </c>
      <c r="C72" s="5"/>
      <c r="D72" s="6">
        <v>0</v>
      </c>
      <c r="E72" s="13" t="str">
        <f t="shared" si="1"/>
        <v/>
      </c>
    </row>
    <row r="73" spans="1:5" hidden="1" x14ac:dyDescent="0.25">
      <c r="A73" s="5" t="s">
        <v>94</v>
      </c>
      <c r="B73" s="5" t="s">
        <v>135</v>
      </c>
      <c r="C73" s="5"/>
      <c r="D73" s="6">
        <v>0</v>
      </c>
      <c r="E73" s="13" t="str">
        <f t="shared" si="1"/>
        <v/>
      </c>
    </row>
    <row r="74" spans="1:5" hidden="1" x14ac:dyDescent="0.25">
      <c r="A74" s="5" t="s">
        <v>95</v>
      </c>
      <c r="B74" s="5" t="s">
        <v>136</v>
      </c>
      <c r="C74" s="5"/>
      <c r="D74" s="6">
        <v>0</v>
      </c>
      <c r="E74" s="13" t="str">
        <f t="shared" si="1"/>
        <v/>
      </c>
    </row>
    <row r="75" spans="1:5" hidden="1" x14ac:dyDescent="0.25">
      <c r="A75" s="5" t="s">
        <v>96</v>
      </c>
      <c r="B75" s="5" t="s">
        <v>137</v>
      </c>
      <c r="C75" s="5"/>
      <c r="D75" s="6">
        <v>0</v>
      </c>
      <c r="E75" s="13" t="str">
        <f t="shared" si="1"/>
        <v/>
      </c>
    </row>
    <row r="76" spans="1:5" x14ac:dyDescent="0.25">
      <c r="A76" s="5" t="s">
        <v>97</v>
      </c>
      <c r="B76" s="5" t="s">
        <v>138</v>
      </c>
      <c r="C76" s="5"/>
      <c r="D76" s="6">
        <v>28386</v>
      </c>
      <c r="E76" s="13" t="str">
        <f t="shared" si="1"/>
        <v>*</v>
      </c>
    </row>
    <row r="77" spans="1:5" hidden="1" x14ac:dyDescent="0.25">
      <c r="A77" s="5" t="s">
        <v>98</v>
      </c>
      <c r="B77" s="5" t="s">
        <v>138</v>
      </c>
      <c r="C77" s="5"/>
      <c r="D77" s="6">
        <v>0</v>
      </c>
      <c r="E77" s="13" t="str">
        <f t="shared" si="1"/>
        <v/>
      </c>
    </row>
    <row r="78" spans="1:5" x14ac:dyDescent="0.25">
      <c r="A78" s="5" t="s">
        <v>99</v>
      </c>
      <c r="B78" s="5" t="s">
        <v>139</v>
      </c>
      <c r="C78" s="5"/>
      <c r="D78" s="6">
        <v>11893</v>
      </c>
      <c r="E78" s="13" t="str">
        <f t="shared" si="1"/>
        <v>*</v>
      </c>
    </row>
    <row r="79" spans="1:5" x14ac:dyDescent="0.25">
      <c r="A79" s="5" t="s">
        <v>100</v>
      </c>
      <c r="B79" s="5" t="s">
        <v>140</v>
      </c>
      <c r="C79" s="5"/>
      <c r="D79" s="6">
        <v>97925</v>
      </c>
      <c r="E79" s="13" t="str">
        <f t="shared" si="1"/>
        <v>*</v>
      </c>
    </row>
    <row r="80" spans="1:5" x14ac:dyDescent="0.25">
      <c r="A80" s="5" t="s">
        <v>101</v>
      </c>
      <c r="B80" s="5" t="s">
        <v>141</v>
      </c>
      <c r="C80" s="5"/>
      <c r="D80" s="6">
        <v>422</v>
      </c>
      <c r="E80" s="13" t="str">
        <f t="shared" si="1"/>
        <v>*</v>
      </c>
    </row>
    <row r="81" spans="1:5" x14ac:dyDescent="0.25">
      <c r="A81" s="5" t="s">
        <v>102</v>
      </c>
      <c r="B81" s="5" t="s">
        <v>27</v>
      </c>
      <c r="C81" s="5"/>
      <c r="D81" s="6">
        <v>20000</v>
      </c>
      <c r="E81" s="13" t="str">
        <f t="shared" si="1"/>
        <v>*</v>
      </c>
    </row>
    <row r="82" spans="1:5" x14ac:dyDescent="0.25">
      <c r="A82" s="5" t="s">
        <v>103</v>
      </c>
      <c r="B82" s="5" t="s">
        <v>135</v>
      </c>
      <c r="C82" s="5"/>
      <c r="D82" s="6">
        <v>8345</v>
      </c>
      <c r="E82" s="13" t="str">
        <f t="shared" si="1"/>
        <v>*</v>
      </c>
    </row>
    <row r="83" spans="1:5" x14ac:dyDescent="0.25">
      <c r="A83" s="5" t="s">
        <v>104</v>
      </c>
      <c r="B83" s="5" t="s">
        <v>142</v>
      </c>
      <c r="C83" s="5"/>
      <c r="D83" s="6">
        <v>20000</v>
      </c>
      <c r="E83" s="13" t="str">
        <f t="shared" si="1"/>
        <v>*</v>
      </c>
    </row>
    <row r="84" spans="1:5" hidden="1" x14ac:dyDescent="0.25">
      <c r="A84" s="5" t="s">
        <v>105</v>
      </c>
      <c r="B84" s="5" t="s">
        <v>143</v>
      </c>
      <c r="C84" s="5"/>
      <c r="D84" s="6">
        <v>0</v>
      </c>
      <c r="E84" s="13" t="str">
        <f t="shared" si="1"/>
        <v/>
      </c>
    </row>
    <row r="85" spans="1:5" hidden="1" x14ac:dyDescent="0.25">
      <c r="A85" s="5" t="s">
        <v>106</v>
      </c>
      <c r="B85" s="5" t="s">
        <v>144</v>
      </c>
      <c r="C85" s="5"/>
      <c r="D85" s="6">
        <v>0</v>
      </c>
      <c r="E85" s="13" t="str">
        <f t="shared" si="1"/>
        <v/>
      </c>
    </row>
    <row r="86" spans="1:5" hidden="1" x14ac:dyDescent="0.25">
      <c r="A86" s="5" t="s">
        <v>107</v>
      </c>
      <c r="B86" s="5" t="s">
        <v>39</v>
      </c>
      <c r="C86" s="5"/>
      <c r="D86" s="6">
        <v>0</v>
      </c>
      <c r="E86" s="13" t="str">
        <f t="shared" si="1"/>
        <v/>
      </c>
    </row>
    <row r="87" spans="1:5" hidden="1" x14ac:dyDescent="0.25">
      <c r="A87" s="5" t="s">
        <v>108</v>
      </c>
      <c r="B87" s="5" t="s">
        <v>145</v>
      </c>
      <c r="C87" s="5"/>
      <c r="D87" s="6">
        <v>0</v>
      </c>
      <c r="E87" s="13" t="str">
        <f t="shared" si="1"/>
        <v/>
      </c>
    </row>
    <row r="88" spans="1:5" hidden="1" x14ac:dyDescent="0.25">
      <c r="A88" s="5" t="s">
        <v>109</v>
      </c>
      <c r="B88" s="5" t="s">
        <v>146</v>
      </c>
      <c r="C88" s="5"/>
      <c r="D88" s="6">
        <v>0</v>
      </c>
      <c r="E88" s="13" t="str">
        <f t="shared" si="1"/>
        <v/>
      </c>
    </row>
    <row r="89" spans="1:5" x14ac:dyDescent="0.25">
      <c r="A89" s="5" t="s">
        <v>110</v>
      </c>
      <c r="B89" s="5" t="s">
        <v>147</v>
      </c>
      <c r="C89" s="5"/>
      <c r="D89" s="6">
        <v>30000</v>
      </c>
      <c r="E89" s="13" t="str">
        <f t="shared" si="1"/>
        <v>*</v>
      </c>
    </row>
    <row r="90" spans="1:5" hidden="1" x14ac:dyDescent="0.25">
      <c r="A90" s="5" t="s">
        <v>111</v>
      </c>
      <c r="B90" s="5" t="s">
        <v>147</v>
      </c>
      <c r="C90" s="5"/>
      <c r="D90" s="6">
        <v>0</v>
      </c>
      <c r="E90" s="13" t="str">
        <f t="shared" si="1"/>
        <v/>
      </c>
    </row>
    <row r="91" spans="1:5" hidden="1" x14ac:dyDescent="0.25">
      <c r="A91" s="5" t="s">
        <v>112</v>
      </c>
      <c r="B91" s="5" t="s">
        <v>148</v>
      </c>
      <c r="C91" s="5"/>
      <c r="D91" s="6">
        <v>0</v>
      </c>
      <c r="E91" s="13" t="str">
        <f t="shared" si="1"/>
        <v/>
      </c>
    </row>
    <row r="92" spans="1:5" x14ac:dyDescent="0.25">
      <c r="A92" s="5" t="s">
        <v>113</v>
      </c>
      <c r="B92" s="5" t="s">
        <v>149</v>
      </c>
      <c r="C92" s="5"/>
      <c r="D92" s="6">
        <v>64950</v>
      </c>
      <c r="E92" s="13" t="str">
        <f t="shared" si="1"/>
        <v>*</v>
      </c>
    </row>
    <row r="93" spans="1:5" hidden="1" x14ac:dyDescent="0.25">
      <c r="A93" s="5" t="s">
        <v>114</v>
      </c>
      <c r="B93" s="5" t="s">
        <v>149</v>
      </c>
      <c r="C93" s="5"/>
      <c r="D93" s="6">
        <v>0</v>
      </c>
      <c r="E93" s="13" t="str">
        <f t="shared" si="1"/>
        <v/>
      </c>
    </row>
    <row r="94" spans="1:5" x14ac:dyDescent="0.25">
      <c r="A94" s="5" t="s">
        <v>115</v>
      </c>
      <c r="B94" s="5" t="s">
        <v>150</v>
      </c>
      <c r="C94" s="5"/>
      <c r="D94" s="6">
        <v>10715</v>
      </c>
      <c r="E94" s="13" t="str">
        <f t="shared" si="1"/>
        <v>*</v>
      </c>
    </row>
    <row r="95" spans="1:5" hidden="1" x14ac:dyDescent="0.25">
      <c r="A95" s="5" t="s">
        <v>116</v>
      </c>
      <c r="B95" s="5" t="s">
        <v>150</v>
      </c>
      <c r="C95" s="5"/>
      <c r="D95" s="6">
        <v>0</v>
      </c>
      <c r="E95" s="13" t="str">
        <f t="shared" si="1"/>
        <v/>
      </c>
    </row>
    <row r="96" spans="1:5" hidden="1" x14ac:dyDescent="0.25">
      <c r="A96" s="5" t="s">
        <v>117</v>
      </c>
      <c r="B96" s="5" t="s">
        <v>151</v>
      </c>
      <c r="C96" s="5"/>
      <c r="D96" s="6">
        <v>0</v>
      </c>
      <c r="E96" s="13" t="str">
        <f t="shared" si="1"/>
        <v/>
      </c>
    </row>
    <row r="97" spans="1:5" hidden="1" x14ac:dyDescent="0.25">
      <c r="A97" s="5" t="s">
        <v>118</v>
      </c>
      <c r="B97" s="5" t="s">
        <v>151</v>
      </c>
      <c r="C97" s="5"/>
      <c r="D97" s="6">
        <v>0</v>
      </c>
      <c r="E97" s="13" t="str">
        <f t="shared" si="1"/>
        <v/>
      </c>
    </row>
    <row r="98" spans="1:5" x14ac:dyDescent="0.25">
      <c r="A98" s="5" t="s">
        <v>119</v>
      </c>
      <c r="B98" s="5" t="s">
        <v>152</v>
      </c>
      <c r="C98" s="5"/>
      <c r="D98" s="6">
        <v>15000</v>
      </c>
      <c r="E98" s="13" t="str">
        <f t="shared" si="1"/>
        <v>*</v>
      </c>
    </row>
    <row r="99" spans="1:5" hidden="1" x14ac:dyDescent="0.25">
      <c r="A99" s="5" t="s">
        <v>120</v>
      </c>
      <c r="B99" s="5" t="s">
        <v>153</v>
      </c>
      <c r="C99" s="5"/>
      <c r="D99" s="6">
        <v>0</v>
      </c>
      <c r="E99" s="13" t="str">
        <f t="shared" si="1"/>
        <v/>
      </c>
    </row>
    <row r="100" spans="1:5" hidden="1" x14ac:dyDescent="0.25">
      <c r="A100" s="5" t="s">
        <v>121</v>
      </c>
      <c r="B100" s="5" t="s">
        <v>154</v>
      </c>
      <c r="C100" s="5"/>
      <c r="D100" s="6">
        <v>0</v>
      </c>
      <c r="E100" s="13" t="str">
        <f t="shared" si="1"/>
        <v/>
      </c>
    </row>
    <row r="101" spans="1:5" hidden="1" x14ac:dyDescent="0.25">
      <c r="A101" s="5" t="s">
        <v>122</v>
      </c>
      <c r="B101" s="5" t="s">
        <v>155</v>
      </c>
      <c r="C101" s="5"/>
      <c r="D101" s="6">
        <v>0</v>
      </c>
      <c r="E101" s="13" t="str">
        <f t="shared" si="1"/>
        <v/>
      </c>
    </row>
    <row r="102" spans="1:5" hidden="1" x14ac:dyDescent="0.25">
      <c r="A102" s="5" t="s">
        <v>123</v>
      </c>
      <c r="B102" s="5" t="s">
        <v>156</v>
      </c>
      <c r="C102" s="5"/>
      <c r="D102" s="8">
        <v>0</v>
      </c>
      <c r="E102" s="13" t="str">
        <f t="shared" si="1"/>
        <v/>
      </c>
    </row>
    <row r="103" spans="1:5" x14ac:dyDescent="0.25">
      <c r="A103" s="5"/>
      <c r="B103" s="5"/>
      <c r="C103" s="5"/>
      <c r="D103" s="6"/>
      <c r="E103" t="s">
        <v>356</v>
      </c>
    </row>
    <row r="104" spans="1:5" x14ac:dyDescent="0.25">
      <c r="A104" s="5"/>
      <c r="B104" s="5" t="s">
        <v>327</v>
      </c>
      <c r="C104" s="5"/>
      <c r="D104" s="8">
        <f>SUM(D57:D103)</f>
        <v>2521102.92</v>
      </c>
      <c r="E104" t="s">
        <v>356</v>
      </c>
    </row>
    <row r="105" spans="1:5" x14ac:dyDescent="0.25">
      <c r="A105" s="5"/>
      <c r="B105" s="5"/>
      <c r="C105" s="5"/>
      <c r="D105" s="6"/>
      <c r="E105" t="s">
        <v>356</v>
      </c>
    </row>
    <row r="106" spans="1:5" x14ac:dyDescent="0.25">
      <c r="A106" s="5"/>
      <c r="B106" s="5"/>
      <c r="C106" s="5"/>
      <c r="D106" s="6"/>
      <c r="E106" t="s">
        <v>356</v>
      </c>
    </row>
    <row r="107" spans="1:5" x14ac:dyDescent="0.25">
      <c r="A107" s="5"/>
      <c r="B107" s="5" t="s">
        <v>328</v>
      </c>
      <c r="C107" s="5"/>
      <c r="D107" s="6"/>
      <c r="E107" t="s">
        <v>356</v>
      </c>
    </row>
    <row r="108" spans="1:5" x14ac:dyDescent="0.25">
      <c r="A108" s="5"/>
      <c r="B108" s="5"/>
      <c r="C108" s="5"/>
      <c r="D108" s="6"/>
      <c r="E108" t="s">
        <v>356</v>
      </c>
    </row>
    <row r="109" spans="1:5" x14ac:dyDescent="0.25">
      <c r="A109" s="5" t="s">
        <v>157</v>
      </c>
      <c r="B109" s="5" t="s">
        <v>167</v>
      </c>
      <c r="C109" s="5"/>
      <c r="D109" s="6">
        <v>240214</v>
      </c>
      <c r="E109" s="13" t="str">
        <f t="shared" ref="E109:E118" si="2">IF(SUM(D109)&gt;0.49,"*","")</f>
        <v>*</v>
      </c>
    </row>
    <row r="110" spans="1:5" hidden="1" x14ac:dyDescent="0.25">
      <c r="A110" s="5" t="s">
        <v>158</v>
      </c>
      <c r="B110" s="5" t="s">
        <v>168</v>
      </c>
      <c r="C110" s="5"/>
      <c r="D110" s="6">
        <v>0</v>
      </c>
      <c r="E110" s="13" t="str">
        <f t="shared" si="2"/>
        <v/>
      </c>
    </row>
    <row r="111" spans="1:5" x14ac:dyDescent="0.25">
      <c r="A111" s="5" t="s">
        <v>159</v>
      </c>
      <c r="B111" s="5" t="s">
        <v>128</v>
      </c>
      <c r="C111" s="5"/>
      <c r="D111" s="6">
        <v>5622</v>
      </c>
      <c r="E111" s="13" t="str">
        <f t="shared" si="2"/>
        <v>*</v>
      </c>
    </row>
    <row r="112" spans="1:5" x14ac:dyDescent="0.25">
      <c r="A112" s="5" t="s">
        <v>160</v>
      </c>
      <c r="B112" s="5" t="s">
        <v>129</v>
      </c>
      <c r="C112" s="5"/>
      <c r="D112" s="6">
        <v>6652</v>
      </c>
      <c r="E112" s="13" t="str">
        <f t="shared" si="2"/>
        <v>*</v>
      </c>
    </row>
    <row r="113" spans="1:5" x14ac:dyDescent="0.25">
      <c r="A113" s="5" t="s">
        <v>161</v>
      </c>
      <c r="B113" s="5" t="s">
        <v>130</v>
      </c>
      <c r="C113" s="5"/>
      <c r="D113" s="6">
        <v>18435</v>
      </c>
      <c r="E113" s="13" t="str">
        <f t="shared" si="2"/>
        <v>*</v>
      </c>
    </row>
    <row r="114" spans="1:5" x14ac:dyDescent="0.25">
      <c r="A114" s="5" t="s">
        <v>162</v>
      </c>
      <c r="B114" s="5" t="s">
        <v>131</v>
      </c>
      <c r="C114" s="5"/>
      <c r="D114" s="6">
        <v>1367</v>
      </c>
      <c r="E114" s="13" t="str">
        <f t="shared" si="2"/>
        <v>*</v>
      </c>
    </row>
    <row r="115" spans="1:5" x14ac:dyDescent="0.25">
      <c r="A115" s="5" t="s">
        <v>163</v>
      </c>
      <c r="B115" s="5" t="s">
        <v>132</v>
      </c>
      <c r="C115" s="5"/>
      <c r="D115" s="6">
        <v>287</v>
      </c>
      <c r="E115" s="13" t="str">
        <f t="shared" si="2"/>
        <v>*</v>
      </c>
    </row>
    <row r="116" spans="1:5" x14ac:dyDescent="0.25">
      <c r="A116" s="5" t="s">
        <v>164</v>
      </c>
      <c r="B116" s="5" t="s">
        <v>133</v>
      </c>
      <c r="C116" s="5"/>
      <c r="D116" s="6">
        <v>1087</v>
      </c>
      <c r="E116" s="13" t="str">
        <f t="shared" si="2"/>
        <v>*</v>
      </c>
    </row>
    <row r="117" spans="1:5" x14ac:dyDescent="0.25">
      <c r="A117" s="5" t="s">
        <v>165</v>
      </c>
      <c r="B117" s="5" t="s">
        <v>169</v>
      </c>
      <c r="C117" s="5"/>
      <c r="D117" s="6">
        <v>28970</v>
      </c>
      <c r="E117" s="13" t="str">
        <f t="shared" si="2"/>
        <v>*</v>
      </c>
    </row>
    <row r="118" spans="1:5" hidden="1" x14ac:dyDescent="0.25">
      <c r="A118" s="5" t="s">
        <v>166</v>
      </c>
      <c r="B118" s="5" t="s">
        <v>170</v>
      </c>
      <c r="C118" s="5"/>
      <c r="D118" s="8">
        <v>0</v>
      </c>
      <c r="E118" s="13" t="str">
        <f t="shared" si="2"/>
        <v/>
      </c>
    </row>
    <row r="119" spans="1:5" x14ac:dyDescent="0.25">
      <c r="A119" s="5"/>
      <c r="B119" s="5"/>
      <c r="C119" s="5"/>
      <c r="D119" s="6"/>
      <c r="E119" t="s">
        <v>356</v>
      </c>
    </row>
    <row r="120" spans="1:5" x14ac:dyDescent="0.25">
      <c r="A120" s="5"/>
      <c r="B120" s="5" t="s">
        <v>329</v>
      </c>
      <c r="C120" s="5"/>
      <c r="D120" s="8">
        <f>SUM(D109:D119)</f>
        <v>302634</v>
      </c>
      <c r="E120" t="s">
        <v>356</v>
      </c>
    </row>
    <row r="121" spans="1:5" x14ac:dyDescent="0.25">
      <c r="A121" s="5"/>
      <c r="B121" s="5"/>
      <c r="C121" s="5"/>
      <c r="D121" s="6"/>
      <c r="E121" t="s">
        <v>356</v>
      </c>
    </row>
    <row r="122" spans="1:5" x14ac:dyDescent="0.25">
      <c r="A122" s="5"/>
      <c r="B122" s="5"/>
      <c r="C122" s="5"/>
      <c r="D122" s="6"/>
      <c r="E122" t="s">
        <v>356</v>
      </c>
    </row>
    <row r="123" spans="1:5" x14ac:dyDescent="0.25">
      <c r="A123" s="5"/>
      <c r="B123" s="5" t="s">
        <v>330</v>
      </c>
      <c r="C123" s="5"/>
      <c r="D123" s="6"/>
      <c r="E123" t="s">
        <v>356</v>
      </c>
    </row>
    <row r="124" spans="1:5" x14ac:dyDescent="0.25">
      <c r="A124" s="5"/>
      <c r="B124" s="5"/>
      <c r="C124" s="5"/>
      <c r="D124" s="6"/>
      <c r="E124" t="s">
        <v>356</v>
      </c>
    </row>
    <row r="125" spans="1:5" x14ac:dyDescent="0.25">
      <c r="A125" s="5" t="s">
        <v>171</v>
      </c>
      <c r="B125" s="5" t="s">
        <v>191</v>
      </c>
      <c r="C125" s="5"/>
      <c r="D125" s="6">
        <v>45000</v>
      </c>
      <c r="E125" s="13" t="str">
        <f t="shared" ref="E125:E144" si="3">IF(SUM(D125)&gt;0.49,"*","")</f>
        <v>*</v>
      </c>
    </row>
    <row r="126" spans="1:5" hidden="1" x14ac:dyDescent="0.25">
      <c r="A126" s="5" t="s">
        <v>172</v>
      </c>
      <c r="B126" s="5" t="s">
        <v>191</v>
      </c>
      <c r="C126" s="5"/>
      <c r="D126" s="6">
        <v>0</v>
      </c>
      <c r="E126" s="13" t="str">
        <f t="shared" si="3"/>
        <v/>
      </c>
    </row>
    <row r="127" spans="1:5" x14ac:dyDescent="0.25">
      <c r="A127" s="5" t="s">
        <v>173</v>
      </c>
      <c r="B127" s="5" t="s">
        <v>128</v>
      </c>
      <c r="C127" s="5"/>
      <c r="D127" s="6">
        <v>1053</v>
      </c>
      <c r="E127" s="13" t="str">
        <f t="shared" si="3"/>
        <v>*</v>
      </c>
    </row>
    <row r="128" spans="1:5" x14ac:dyDescent="0.25">
      <c r="A128" s="5" t="s">
        <v>174</v>
      </c>
      <c r="B128" s="5" t="s">
        <v>129</v>
      </c>
      <c r="C128" s="5"/>
      <c r="D128" s="6">
        <v>1246</v>
      </c>
      <c r="E128" s="13" t="str">
        <f t="shared" si="3"/>
        <v>*</v>
      </c>
    </row>
    <row r="129" spans="1:5" x14ac:dyDescent="0.25">
      <c r="A129" s="5" t="s">
        <v>175</v>
      </c>
      <c r="B129" s="5" t="s">
        <v>130</v>
      </c>
      <c r="C129" s="5"/>
      <c r="D129" s="6">
        <v>3453</v>
      </c>
      <c r="E129" s="13" t="str">
        <f t="shared" si="3"/>
        <v>*</v>
      </c>
    </row>
    <row r="130" spans="1:5" x14ac:dyDescent="0.25">
      <c r="A130" s="5" t="s">
        <v>176</v>
      </c>
      <c r="B130" s="5" t="s">
        <v>131</v>
      </c>
      <c r="C130" s="5"/>
      <c r="D130" s="6">
        <v>256</v>
      </c>
      <c r="E130" s="13" t="str">
        <f t="shared" si="3"/>
        <v>*</v>
      </c>
    </row>
    <row r="131" spans="1:5" x14ac:dyDescent="0.25">
      <c r="A131" s="5" t="s">
        <v>177</v>
      </c>
      <c r="B131" s="5" t="s">
        <v>132</v>
      </c>
      <c r="C131" s="5"/>
      <c r="D131" s="6">
        <v>54</v>
      </c>
      <c r="E131" s="13" t="str">
        <f t="shared" si="3"/>
        <v>*</v>
      </c>
    </row>
    <row r="132" spans="1:5" x14ac:dyDescent="0.25">
      <c r="A132" s="5" t="s">
        <v>178</v>
      </c>
      <c r="B132" s="5" t="s">
        <v>133</v>
      </c>
      <c r="C132" s="5"/>
      <c r="D132" s="6">
        <v>204</v>
      </c>
      <c r="E132" s="13" t="str">
        <f t="shared" si="3"/>
        <v>*</v>
      </c>
    </row>
    <row r="133" spans="1:5" x14ac:dyDescent="0.25">
      <c r="A133" s="5" t="s">
        <v>179</v>
      </c>
      <c r="B133" s="5" t="s">
        <v>134</v>
      </c>
      <c r="C133" s="5"/>
      <c r="D133" s="6">
        <v>76555</v>
      </c>
      <c r="E133" s="13" t="str">
        <f t="shared" si="3"/>
        <v>*</v>
      </c>
    </row>
    <row r="134" spans="1:5" x14ac:dyDescent="0.25">
      <c r="A134" s="5" t="s">
        <v>180</v>
      </c>
      <c r="B134" s="5" t="s">
        <v>192</v>
      </c>
      <c r="C134" s="5"/>
      <c r="D134" s="6">
        <v>32000</v>
      </c>
      <c r="E134" s="13" t="str">
        <f t="shared" si="3"/>
        <v>*</v>
      </c>
    </row>
    <row r="135" spans="1:5" hidden="1" x14ac:dyDescent="0.25">
      <c r="A135" s="5" t="s">
        <v>181</v>
      </c>
      <c r="B135" s="5" t="s">
        <v>192</v>
      </c>
      <c r="C135" s="5"/>
      <c r="D135" s="6">
        <v>0</v>
      </c>
      <c r="E135" s="13" t="str">
        <f t="shared" si="3"/>
        <v/>
      </c>
    </row>
    <row r="136" spans="1:5" x14ac:dyDescent="0.25">
      <c r="A136" s="5" t="s">
        <v>182</v>
      </c>
      <c r="B136" s="5" t="s">
        <v>128</v>
      </c>
      <c r="C136" s="5"/>
      <c r="D136" s="6">
        <v>749</v>
      </c>
      <c r="E136" s="13" t="str">
        <f t="shared" si="3"/>
        <v>*</v>
      </c>
    </row>
    <row r="137" spans="1:5" x14ac:dyDescent="0.25">
      <c r="A137" s="5" t="s">
        <v>183</v>
      </c>
      <c r="B137" s="5" t="s">
        <v>129</v>
      </c>
      <c r="C137" s="5"/>
      <c r="D137" s="6">
        <v>886</v>
      </c>
      <c r="E137" s="13" t="str">
        <f t="shared" si="3"/>
        <v>*</v>
      </c>
    </row>
    <row r="138" spans="1:5" x14ac:dyDescent="0.25">
      <c r="A138" s="5" t="s">
        <v>184</v>
      </c>
      <c r="B138" s="5" t="s">
        <v>130</v>
      </c>
      <c r="C138" s="5"/>
      <c r="D138" s="6">
        <v>2456</v>
      </c>
      <c r="E138" s="13" t="str">
        <f t="shared" si="3"/>
        <v>*</v>
      </c>
    </row>
    <row r="139" spans="1:5" x14ac:dyDescent="0.25">
      <c r="A139" s="5" t="s">
        <v>185</v>
      </c>
      <c r="B139" s="5" t="s">
        <v>131</v>
      </c>
      <c r="C139" s="5"/>
      <c r="D139" s="6">
        <v>182</v>
      </c>
      <c r="E139" s="13" t="str">
        <f t="shared" si="3"/>
        <v>*</v>
      </c>
    </row>
    <row r="140" spans="1:5" x14ac:dyDescent="0.25">
      <c r="A140" s="5" t="s">
        <v>186</v>
      </c>
      <c r="B140" s="5" t="s">
        <v>132</v>
      </c>
      <c r="C140" s="5"/>
      <c r="D140" s="6">
        <v>39</v>
      </c>
      <c r="E140" s="13" t="str">
        <f t="shared" si="3"/>
        <v>*</v>
      </c>
    </row>
    <row r="141" spans="1:5" x14ac:dyDescent="0.25">
      <c r="A141" s="5" t="s">
        <v>187</v>
      </c>
      <c r="B141" s="5" t="s">
        <v>133</v>
      </c>
      <c r="C141" s="5"/>
      <c r="D141" s="6">
        <v>145</v>
      </c>
      <c r="E141" s="13" t="str">
        <f t="shared" si="3"/>
        <v>*</v>
      </c>
    </row>
    <row r="142" spans="1:5" x14ac:dyDescent="0.25">
      <c r="A142" s="5" t="s">
        <v>188</v>
      </c>
      <c r="B142" s="5" t="s">
        <v>193</v>
      </c>
      <c r="C142" s="5"/>
      <c r="D142" s="6">
        <v>407</v>
      </c>
      <c r="E142" s="13" t="str">
        <f t="shared" si="3"/>
        <v>*</v>
      </c>
    </row>
    <row r="143" spans="1:5" hidden="1" x14ac:dyDescent="0.25">
      <c r="A143" s="5" t="s">
        <v>189</v>
      </c>
      <c r="B143" s="5" t="s">
        <v>148</v>
      </c>
      <c r="C143" s="5"/>
      <c r="D143" s="6">
        <v>0</v>
      </c>
      <c r="E143" s="13" t="str">
        <f t="shared" si="3"/>
        <v/>
      </c>
    </row>
    <row r="144" spans="1:5" hidden="1" x14ac:dyDescent="0.25">
      <c r="A144" s="5" t="s">
        <v>190</v>
      </c>
      <c r="B144" s="5" t="s">
        <v>153</v>
      </c>
      <c r="C144" s="5"/>
      <c r="D144" s="8">
        <v>0</v>
      </c>
      <c r="E144" s="13" t="str">
        <f t="shared" si="3"/>
        <v/>
      </c>
    </row>
    <row r="145" spans="1:5" x14ac:dyDescent="0.25">
      <c r="A145" s="5"/>
      <c r="B145" s="5"/>
      <c r="C145" s="5"/>
      <c r="D145" s="6"/>
      <c r="E145" t="s">
        <v>356</v>
      </c>
    </row>
    <row r="146" spans="1:5" x14ac:dyDescent="0.25">
      <c r="A146" s="5"/>
      <c r="B146" s="5" t="s">
        <v>331</v>
      </c>
      <c r="C146" s="5"/>
      <c r="D146" s="8">
        <f>SUM(D125:D145)</f>
        <v>164685</v>
      </c>
      <c r="E146" t="s">
        <v>356</v>
      </c>
    </row>
    <row r="147" spans="1:5" x14ac:dyDescent="0.25">
      <c r="A147" s="5"/>
      <c r="B147" s="5"/>
      <c r="C147" s="5"/>
      <c r="D147" s="6"/>
      <c r="E147" t="s">
        <v>356</v>
      </c>
    </row>
    <row r="148" spans="1:5" x14ac:dyDescent="0.25">
      <c r="A148" s="5"/>
      <c r="B148" s="5"/>
      <c r="C148" s="5"/>
      <c r="D148" s="6"/>
      <c r="E148" t="s">
        <v>356</v>
      </c>
    </row>
    <row r="149" spans="1:5" x14ac:dyDescent="0.25">
      <c r="A149" s="5"/>
      <c r="B149" s="5" t="s">
        <v>332</v>
      </c>
      <c r="C149" s="5"/>
      <c r="D149" s="6"/>
      <c r="E149" t="s">
        <v>356</v>
      </c>
    </row>
    <row r="150" spans="1:5" x14ac:dyDescent="0.25">
      <c r="A150" s="5"/>
      <c r="B150" s="5"/>
      <c r="C150" s="5"/>
      <c r="D150" s="6"/>
      <c r="E150" t="s">
        <v>356</v>
      </c>
    </row>
    <row r="151" spans="1:5" x14ac:dyDescent="0.25">
      <c r="A151" s="5" t="s">
        <v>194</v>
      </c>
      <c r="B151" s="5" t="s">
        <v>195</v>
      </c>
      <c r="C151" s="5"/>
      <c r="D151" s="8">
        <v>1216</v>
      </c>
      <c r="E151" s="13" t="str">
        <f t="shared" ref="E151" si="4">IF(SUM(D151)&gt;0.49,"*","")</f>
        <v>*</v>
      </c>
    </row>
    <row r="152" spans="1:5" x14ac:dyDescent="0.25">
      <c r="A152" s="5"/>
      <c r="B152" s="5"/>
      <c r="C152" s="5"/>
      <c r="D152" s="6"/>
      <c r="E152" t="s">
        <v>356</v>
      </c>
    </row>
    <row r="153" spans="1:5" x14ac:dyDescent="0.25">
      <c r="A153" s="5"/>
      <c r="B153" s="5" t="s">
        <v>333</v>
      </c>
      <c r="C153" s="5"/>
      <c r="D153" s="8">
        <f>SUM(D151:D152)</f>
        <v>1216</v>
      </c>
      <c r="E153" t="s">
        <v>356</v>
      </c>
    </row>
    <row r="154" spans="1:5" x14ac:dyDescent="0.25">
      <c r="A154" s="5"/>
      <c r="B154" s="5"/>
      <c r="C154" s="5"/>
      <c r="D154" s="6"/>
      <c r="E154" t="s">
        <v>356</v>
      </c>
    </row>
    <row r="155" spans="1:5" x14ac:dyDescent="0.25">
      <c r="A155" s="5"/>
      <c r="B155" s="5"/>
      <c r="C155" s="5"/>
      <c r="D155" s="6"/>
      <c r="E155" t="s">
        <v>356</v>
      </c>
    </row>
    <row r="156" spans="1:5" x14ac:dyDescent="0.25">
      <c r="A156" s="5"/>
      <c r="B156" s="5" t="s">
        <v>334</v>
      </c>
      <c r="C156" s="5"/>
      <c r="D156" s="6"/>
      <c r="E156" t="s">
        <v>356</v>
      </c>
    </row>
    <row r="157" spans="1:5" x14ac:dyDescent="0.25">
      <c r="A157" s="5"/>
      <c r="B157" s="5"/>
      <c r="C157" s="5"/>
      <c r="D157" s="6"/>
      <c r="E157" t="s">
        <v>356</v>
      </c>
    </row>
    <row r="158" spans="1:5" x14ac:dyDescent="0.25">
      <c r="A158" s="5" t="s">
        <v>196</v>
      </c>
      <c r="B158" s="5" t="s">
        <v>198</v>
      </c>
      <c r="C158" s="5"/>
      <c r="D158" s="6">
        <v>20000</v>
      </c>
      <c r="E158" s="13" t="str">
        <f t="shared" ref="E158:E159" si="5">IF(SUM(D158)&gt;0.49,"*","")</f>
        <v>*</v>
      </c>
    </row>
    <row r="159" spans="1:5" hidden="1" x14ac:dyDescent="0.25">
      <c r="A159" s="5" t="s">
        <v>197</v>
      </c>
      <c r="B159" s="5" t="s">
        <v>198</v>
      </c>
      <c r="C159" s="5"/>
      <c r="D159" s="8">
        <v>0</v>
      </c>
      <c r="E159" s="13" t="str">
        <f t="shared" si="5"/>
        <v/>
      </c>
    </row>
    <row r="160" spans="1:5" x14ac:dyDescent="0.25">
      <c r="A160" s="5"/>
      <c r="B160" s="5"/>
      <c r="C160" s="5"/>
      <c r="D160" s="6"/>
      <c r="E160" t="s">
        <v>356</v>
      </c>
    </row>
    <row r="161" spans="1:5" x14ac:dyDescent="0.25">
      <c r="A161" s="5"/>
      <c r="B161" s="5" t="s">
        <v>335</v>
      </c>
      <c r="C161" s="5"/>
      <c r="D161" s="8">
        <f>SUM(D158:D160)</f>
        <v>20000</v>
      </c>
      <c r="E161" t="s">
        <v>356</v>
      </c>
    </row>
    <row r="162" spans="1:5" x14ac:dyDescent="0.25">
      <c r="A162" s="5"/>
      <c r="B162" s="5"/>
      <c r="C162" s="5"/>
      <c r="D162" s="6"/>
      <c r="E162" t="s">
        <v>356</v>
      </c>
    </row>
    <row r="163" spans="1:5" x14ac:dyDescent="0.25">
      <c r="A163" s="5"/>
      <c r="B163" s="5"/>
      <c r="C163" s="5"/>
      <c r="D163" s="6"/>
      <c r="E163" t="s">
        <v>356</v>
      </c>
    </row>
    <row r="164" spans="1:5" x14ac:dyDescent="0.25">
      <c r="A164" s="5"/>
      <c r="B164" s="5" t="s">
        <v>336</v>
      </c>
      <c r="C164" s="5"/>
      <c r="D164" s="6"/>
      <c r="E164" t="s">
        <v>356</v>
      </c>
    </row>
    <row r="165" spans="1:5" x14ac:dyDescent="0.25">
      <c r="A165" s="5"/>
      <c r="B165" s="5"/>
      <c r="C165" s="5"/>
      <c r="D165" s="6"/>
      <c r="E165" t="s">
        <v>356</v>
      </c>
    </row>
    <row r="166" spans="1:5" hidden="1" x14ac:dyDescent="0.25">
      <c r="A166" s="5" t="s">
        <v>199</v>
      </c>
      <c r="B166" s="5" t="s">
        <v>210</v>
      </c>
      <c r="C166" s="5"/>
      <c r="D166" s="6">
        <v>0</v>
      </c>
      <c r="E166" s="13" t="str">
        <f t="shared" ref="E166:E176" si="6">IF(SUM(D166)&gt;0.49,"*","")</f>
        <v/>
      </c>
    </row>
    <row r="167" spans="1:5" hidden="1" x14ac:dyDescent="0.25">
      <c r="A167" s="5" t="s">
        <v>200</v>
      </c>
      <c r="B167" s="5" t="s">
        <v>128</v>
      </c>
      <c r="C167" s="5"/>
      <c r="D167" s="6">
        <v>0</v>
      </c>
      <c r="E167" s="13" t="str">
        <f t="shared" si="6"/>
        <v/>
      </c>
    </row>
    <row r="168" spans="1:5" hidden="1" x14ac:dyDescent="0.25">
      <c r="A168" s="5" t="s">
        <v>201</v>
      </c>
      <c r="B168" s="5" t="s">
        <v>129</v>
      </c>
      <c r="C168" s="5"/>
      <c r="D168" s="6">
        <v>0</v>
      </c>
      <c r="E168" s="13" t="str">
        <f t="shared" si="6"/>
        <v/>
      </c>
    </row>
    <row r="169" spans="1:5" hidden="1" x14ac:dyDescent="0.25">
      <c r="A169" s="5" t="s">
        <v>202</v>
      </c>
      <c r="B169" s="5" t="s">
        <v>130</v>
      </c>
      <c r="C169" s="5"/>
      <c r="D169" s="6">
        <v>0</v>
      </c>
      <c r="E169" s="13" t="str">
        <f t="shared" si="6"/>
        <v/>
      </c>
    </row>
    <row r="170" spans="1:5" hidden="1" x14ac:dyDescent="0.25">
      <c r="A170" s="5" t="s">
        <v>203</v>
      </c>
      <c r="B170" s="5" t="s">
        <v>131</v>
      </c>
      <c r="C170" s="5"/>
      <c r="D170" s="6">
        <v>0</v>
      </c>
      <c r="E170" s="13" t="str">
        <f t="shared" si="6"/>
        <v/>
      </c>
    </row>
    <row r="171" spans="1:5" hidden="1" x14ac:dyDescent="0.25">
      <c r="A171" s="5" t="s">
        <v>204</v>
      </c>
      <c r="B171" s="5" t="s">
        <v>132</v>
      </c>
      <c r="C171" s="5"/>
      <c r="D171" s="6">
        <v>0</v>
      </c>
      <c r="E171" s="13" t="str">
        <f t="shared" si="6"/>
        <v/>
      </c>
    </row>
    <row r="172" spans="1:5" x14ac:dyDescent="0.25">
      <c r="A172" s="5" t="s">
        <v>205</v>
      </c>
      <c r="B172" s="5" t="s">
        <v>211</v>
      </c>
      <c r="C172" s="5"/>
      <c r="D172" s="6">
        <v>30000</v>
      </c>
      <c r="E172" s="13" t="str">
        <f t="shared" si="6"/>
        <v>*</v>
      </c>
    </row>
    <row r="173" spans="1:5" hidden="1" x14ac:dyDescent="0.25">
      <c r="A173" s="5" t="s">
        <v>206</v>
      </c>
      <c r="B173" s="5" t="s">
        <v>211</v>
      </c>
      <c r="C173" s="5"/>
      <c r="D173" s="6">
        <v>0</v>
      </c>
      <c r="E173" s="13" t="str">
        <f t="shared" si="6"/>
        <v/>
      </c>
    </row>
    <row r="174" spans="1:5" x14ac:dyDescent="0.25">
      <c r="A174" s="5" t="s">
        <v>207</v>
      </c>
      <c r="B174" s="5" t="s">
        <v>193</v>
      </c>
      <c r="C174" s="5"/>
      <c r="D174" s="6">
        <v>9374</v>
      </c>
      <c r="E174" s="13" t="str">
        <f t="shared" si="6"/>
        <v>*</v>
      </c>
    </row>
    <row r="175" spans="1:5" hidden="1" x14ac:dyDescent="0.25">
      <c r="A175" s="5" t="s">
        <v>208</v>
      </c>
      <c r="B175" s="5" t="s">
        <v>193</v>
      </c>
      <c r="C175" s="5"/>
      <c r="D175" s="6">
        <v>0</v>
      </c>
      <c r="E175" s="13" t="str">
        <f t="shared" si="6"/>
        <v/>
      </c>
    </row>
    <row r="176" spans="1:5" hidden="1" x14ac:dyDescent="0.25">
      <c r="A176" s="5" t="s">
        <v>209</v>
      </c>
      <c r="B176" s="5" t="s">
        <v>212</v>
      </c>
      <c r="C176" s="5"/>
      <c r="D176" s="8">
        <v>0</v>
      </c>
      <c r="E176" s="13" t="str">
        <f t="shared" si="6"/>
        <v/>
      </c>
    </row>
    <row r="177" spans="1:5" x14ac:dyDescent="0.25">
      <c r="A177" s="5"/>
      <c r="B177" s="5"/>
      <c r="C177" s="5"/>
      <c r="D177" s="6"/>
      <c r="E177" t="s">
        <v>356</v>
      </c>
    </row>
    <row r="178" spans="1:5" x14ac:dyDescent="0.25">
      <c r="A178" s="5"/>
      <c r="B178" s="5" t="s">
        <v>337</v>
      </c>
      <c r="C178" s="5"/>
      <c r="D178" s="8">
        <f>SUM(D166:D177)</f>
        <v>39374</v>
      </c>
      <c r="E178" t="s">
        <v>356</v>
      </c>
    </row>
    <row r="179" spans="1:5" x14ac:dyDescent="0.25">
      <c r="A179" s="5"/>
      <c r="B179" s="5"/>
      <c r="C179" s="5"/>
      <c r="D179" s="6"/>
      <c r="E179" t="s">
        <v>356</v>
      </c>
    </row>
    <row r="180" spans="1:5" x14ac:dyDescent="0.25">
      <c r="A180" s="5"/>
      <c r="B180" s="5"/>
      <c r="C180" s="5"/>
      <c r="D180" s="6"/>
      <c r="E180" t="s">
        <v>356</v>
      </c>
    </row>
    <row r="181" spans="1:5" x14ac:dyDescent="0.25">
      <c r="A181" s="5"/>
      <c r="B181" s="5" t="s">
        <v>338</v>
      </c>
      <c r="C181" s="5"/>
      <c r="D181" s="6"/>
      <c r="E181" t="s">
        <v>356</v>
      </c>
    </row>
    <row r="182" spans="1:5" x14ac:dyDescent="0.25">
      <c r="A182" s="5"/>
      <c r="B182" s="5"/>
      <c r="C182" s="5"/>
      <c r="D182" s="6"/>
      <c r="E182" t="s">
        <v>356</v>
      </c>
    </row>
    <row r="183" spans="1:5" x14ac:dyDescent="0.25">
      <c r="A183" s="5" t="s">
        <v>213</v>
      </c>
      <c r="B183" s="5" t="s">
        <v>222</v>
      </c>
      <c r="C183" s="5"/>
      <c r="D183" s="6">
        <v>47368</v>
      </c>
      <c r="E183" s="13" t="str">
        <f t="shared" ref="E183:E191" si="7">IF(SUM(D183)&gt;0.49,"*","")</f>
        <v>*</v>
      </c>
    </row>
    <row r="184" spans="1:5" hidden="1" x14ac:dyDescent="0.25">
      <c r="A184" s="5" t="s">
        <v>214</v>
      </c>
      <c r="B184" s="5" t="s">
        <v>223</v>
      </c>
      <c r="C184" s="5"/>
      <c r="D184" s="6">
        <v>0</v>
      </c>
      <c r="E184" s="13" t="str">
        <f t="shared" si="7"/>
        <v/>
      </c>
    </row>
    <row r="185" spans="1:5" hidden="1" x14ac:dyDescent="0.25">
      <c r="A185" s="5" t="s">
        <v>215</v>
      </c>
      <c r="B185" s="5" t="s">
        <v>224</v>
      </c>
      <c r="C185" s="5"/>
      <c r="D185" s="6">
        <v>0</v>
      </c>
      <c r="E185" s="13" t="str">
        <f t="shared" si="7"/>
        <v/>
      </c>
    </row>
    <row r="186" spans="1:5" hidden="1" x14ac:dyDescent="0.25">
      <c r="A186" s="5" t="s">
        <v>216</v>
      </c>
      <c r="B186" s="5" t="s">
        <v>225</v>
      </c>
      <c r="C186" s="5"/>
      <c r="D186" s="6">
        <v>0</v>
      </c>
      <c r="E186" s="13" t="str">
        <f t="shared" si="7"/>
        <v/>
      </c>
    </row>
    <row r="187" spans="1:5" x14ac:dyDescent="0.25">
      <c r="A187" s="5" t="s">
        <v>217</v>
      </c>
      <c r="B187" s="5" t="s">
        <v>226</v>
      </c>
      <c r="C187" s="5"/>
      <c r="D187" s="6">
        <v>16383</v>
      </c>
      <c r="E187" s="13" t="str">
        <f t="shared" si="7"/>
        <v>*</v>
      </c>
    </row>
    <row r="188" spans="1:5" x14ac:dyDescent="0.25">
      <c r="A188" s="5" t="s">
        <v>218</v>
      </c>
      <c r="B188" s="5" t="s">
        <v>227</v>
      </c>
      <c r="C188" s="5"/>
      <c r="D188" s="6">
        <v>90000</v>
      </c>
      <c r="E188" s="13" t="str">
        <f t="shared" si="7"/>
        <v>*</v>
      </c>
    </row>
    <row r="189" spans="1:5" hidden="1" x14ac:dyDescent="0.25">
      <c r="A189" s="5" t="s">
        <v>219</v>
      </c>
      <c r="B189" s="5" t="s">
        <v>228</v>
      </c>
      <c r="C189" s="5"/>
      <c r="D189" s="6">
        <v>0</v>
      </c>
      <c r="E189" s="13" t="str">
        <f t="shared" si="7"/>
        <v/>
      </c>
    </row>
    <row r="190" spans="1:5" x14ac:dyDescent="0.25">
      <c r="A190" s="5" t="s">
        <v>220</v>
      </c>
      <c r="B190" s="5" t="s">
        <v>229</v>
      </c>
      <c r="C190" s="5"/>
      <c r="D190" s="6">
        <v>437</v>
      </c>
      <c r="E190" s="13" t="str">
        <f t="shared" si="7"/>
        <v>*</v>
      </c>
    </row>
    <row r="191" spans="1:5" hidden="1" x14ac:dyDescent="0.25">
      <c r="A191" s="5" t="s">
        <v>221</v>
      </c>
      <c r="B191" s="5" t="s">
        <v>230</v>
      </c>
      <c r="C191" s="5"/>
      <c r="D191" s="8">
        <v>0</v>
      </c>
      <c r="E191" s="13" t="str">
        <f t="shared" si="7"/>
        <v/>
      </c>
    </row>
    <row r="192" spans="1:5" x14ac:dyDescent="0.25">
      <c r="A192" s="5"/>
      <c r="B192" s="5"/>
      <c r="C192" s="5"/>
      <c r="D192" s="6"/>
      <c r="E192" t="s">
        <v>356</v>
      </c>
    </row>
    <row r="193" spans="1:5" x14ac:dyDescent="0.25">
      <c r="A193" s="5"/>
      <c r="B193" s="5" t="s">
        <v>339</v>
      </c>
      <c r="C193" s="5"/>
      <c r="D193" s="8">
        <f>SUM(D183:D192)</f>
        <v>154188</v>
      </c>
      <c r="E193" t="s">
        <v>356</v>
      </c>
    </row>
    <row r="194" spans="1:5" x14ac:dyDescent="0.25">
      <c r="A194" s="5"/>
      <c r="B194" s="5"/>
      <c r="C194" s="5"/>
      <c r="D194" s="6"/>
      <c r="E194" t="s">
        <v>356</v>
      </c>
    </row>
    <row r="195" spans="1:5" x14ac:dyDescent="0.25">
      <c r="A195" s="5"/>
      <c r="B195" s="5"/>
      <c r="C195" s="5"/>
      <c r="D195" s="6"/>
      <c r="E195" t="s">
        <v>356</v>
      </c>
    </row>
    <row r="196" spans="1:5" x14ac:dyDescent="0.25">
      <c r="A196" s="5"/>
      <c r="B196" s="5" t="s">
        <v>340</v>
      </c>
      <c r="C196" s="5"/>
      <c r="D196" s="6"/>
      <c r="E196" t="s">
        <v>356</v>
      </c>
    </row>
    <row r="197" spans="1:5" x14ac:dyDescent="0.25">
      <c r="A197" s="5"/>
      <c r="B197" s="5"/>
      <c r="C197" s="5"/>
      <c r="D197" s="6"/>
      <c r="E197" t="s">
        <v>356</v>
      </c>
    </row>
    <row r="198" spans="1:5" x14ac:dyDescent="0.25">
      <c r="A198" s="5" t="s">
        <v>231</v>
      </c>
      <c r="B198" s="5" t="s">
        <v>254</v>
      </c>
      <c r="C198" s="5"/>
      <c r="D198" s="6">
        <v>365000</v>
      </c>
      <c r="E198" s="13" t="str">
        <f t="shared" ref="E198:E220" si="8">IF(SUM(D198)&gt;0.49,"*","")</f>
        <v>*</v>
      </c>
    </row>
    <row r="199" spans="1:5" x14ac:dyDescent="0.25">
      <c r="A199" s="5" t="s">
        <v>232</v>
      </c>
      <c r="B199" s="5" t="s">
        <v>255</v>
      </c>
      <c r="C199" s="5"/>
      <c r="D199" s="6">
        <v>207527.92</v>
      </c>
      <c r="E199" s="13" t="str">
        <f t="shared" si="8"/>
        <v>*</v>
      </c>
    </row>
    <row r="200" spans="1:5" x14ac:dyDescent="0.25">
      <c r="A200" s="5" t="s">
        <v>233</v>
      </c>
      <c r="B200" s="5" t="s">
        <v>128</v>
      </c>
      <c r="C200" s="5"/>
      <c r="D200" s="6">
        <v>13399</v>
      </c>
      <c r="E200" s="13" t="str">
        <f t="shared" si="8"/>
        <v>*</v>
      </c>
    </row>
    <row r="201" spans="1:5" x14ac:dyDescent="0.25">
      <c r="A201" s="5" t="s">
        <v>234</v>
      </c>
      <c r="B201" s="5" t="s">
        <v>129</v>
      </c>
      <c r="C201" s="5"/>
      <c r="D201" s="6">
        <v>15854</v>
      </c>
      <c r="E201" s="13" t="str">
        <f t="shared" si="8"/>
        <v>*</v>
      </c>
    </row>
    <row r="202" spans="1:5" x14ac:dyDescent="0.25">
      <c r="A202" s="5" t="s">
        <v>235</v>
      </c>
      <c r="B202" s="5" t="s">
        <v>130</v>
      </c>
      <c r="C202" s="5"/>
      <c r="D202" s="6">
        <v>43937</v>
      </c>
      <c r="E202" s="13" t="str">
        <f t="shared" si="8"/>
        <v>*</v>
      </c>
    </row>
    <row r="203" spans="1:5" x14ac:dyDescent="0.25">
      <c r="A203" s="5" t="s">
        <v>236</v>
      </c>
      <c r="B203" s="5" t="s">
        <v>131</v>
      </c>
      <c r="C203" s="5"/>
      <c r="D203" s="6">
        <v>3259</v>
      </c>
      <c r="E203" s="13" t="str">
        <f t="shared" si="8"/>
        <v>*</v>
      </c>
    </row>
    <row r="204" spans="1:5" x14ac:dyDescent="0.25">
      <c r="A204" s="5" t="s">
        <v>237</v>
      </c>
      <c r="B204" s="5" t="s">
        <v>132</v>
      </c>
      <c r="C204" s="5"/>
      <c r="D204" s="6">
        <v>689</v>
      </c>
      <c r="E204" s="13" t="str">
        <f t="shared" si="8"/>
        <v>*</v>
      </c>
    </row>
    <row r="205" spans="1:5" x14ac:dyDescent="0.25">
      <c r="A205" s="5" t="s">
        <v>238</v>
      </c>
      <c r="B205" s="5" t="s">
        <v>133</v>
      </c>
      <c r="C205" s="5"/>
      <c r="D205" s="6">
        <v>2590</v>
      </c>
      <c r="E205" s="13" t="str">
        <f t="shared" si="8"/>
        <v>*</v>
      </c>
    </row>
    <row r="206" spans="1:5" x14ac:dyDescent="0.25">
      <c r="A206" s="5" t="s">
        <v>239</v>
      </c>
      <c r="B206" s="5" t="s">
        <v>256</v>
      </c>
      <c r="C206" s="5"/>
      <c r="D206" s="6">
        <v>5000</v>
      </c>
      <c r="E206" s="13" t="str">
        <f t="shared" si="8"/>
        <v>*</v>
      </c>
    </row>
    <row r="207" spans="1:5" hidden="1" x14ac:dyDescent="0.25">
      <c r="A207" s="5" t="s">
        <v>240</v>
      </c>
      <c r="B207" s="5" t="s">
        <v>257</v>
      </c>
      <c r="C207" s="5"/>
      <c r="D207" s="6">
        <v>0</v>
      </c>
      <c r="E207" s="13" t="str">
        <f t="shared" si="8"/>
        <v/>
      </c>
    </row>
    <row r="208" spans="1:5" hidden="1" x14ac:dyDescent="0.25">
      <c r="A208" s="5" t="s">
        <v>241</v>
      </c>
      <c r="B208" s="5" t="s">
        <v>258</v>
      </c>
      <c r="C208" s="5"/>
      <c r="D208" s="6">
        <v>0</v>
      </c>
      <c r="E208" s="13" t="str">
        <f t="shared" si="8"/>
        <v/>
      </c>
    </row>
    <row r="209" spans="1:5" hidden="1" x14ac:dyDescent="0.25">
      <c r="A209" s="5" t="s">
        <v>242</v>
      </c>
      <c r="B209" s="5" t="s">
        <v>259</v>
      </c>
      <c r="C209" s="5"/>
      <c r="D209" s="6">
        <v>0</v>
      </c>
      <c r="E209" s="13" t="str">
        <f t="shared" si="8"/>
        <v/>
      </c>
    </row>
    <row r="210" spans="1:5" x14ac:dyDescent="0.25">
      <c r="A210" s="5" t="s">
        <v>243</v>
      </c>
      <c r="B210" s="5" t="s">
        <v>260</v>
      </c>
      <c r="C210" s="5"/>
      <c r="D210" s="6">
        <v>41000</v>
      </c>
      <c r="E210" s="13" t="str">
        <f t="shared" si="8"/>
        <v>*</v>
      </c>
    </row>
    <row r="211" spans="1:5" x14ac:dyDescent="0.25">
      <c r="A211" s="5" t="s">
        <v>244</v>
      </c>
      <c r="B211" s="5" t="s">
        <v>261</v>
      </c>
      <c r="C211" s="5"/>
      <c r="D211" s="6">
        <v>856</v>
      </c>
      <c r="E211" s="13" t="str">
        <f t="shared" si="8"/>
        <v>*</v>
      </c>
    </row>
    <row r="212" spans="1:5" hidden="1" x14ac:dyDescent="0.25">
      <c r="A212" s="5" t="s">
        <v>245</v>
      </c>
      <c r="B212" s="5" t="s">
        <v>261</v>
      </c>
      <c r="C212" s="5"/>
      <c r="D212" s="6">
        <v>0</v>
      </c>
      <c r="E212" s="13" t="str">
        <f t="shared" si="8"/>
        <v/>
      </c>
    </row>
    <row r="213" spans="1:5" hidden="1" x14ac:dyDescent="0.25">
      <c r="A213" s="5" t="s">
        <v>246</v>
      </c>
      <c r="B213" s="5" t="s">
        <v>262</v>
      </c>
      <c r="C213" s="5"/>
      <c r="D213" s="6">
        <v>0</v>
      </c>
      <c r="E213" s="13" t="str">
        <f t="shared" si="8"/>
        <v/>
      </c>
    </row>
    <row r="214" spans="1:5" hidden="1" x14ac:dyDescent="0.25">
      <c r="A214" s="5" t="s">
        <v>247</v>
      </c>
      <c r="B214" s="5" t="s">
        <v>263</v>
      </c>
      <c r="C214" s="5"/>
      <c r="D214" s="6">
        <v>0</v>
      </c>
      <c r="E214" s="13" t="str">
        <f t="shared" si="8"/>
        <v/>
      </c>
    </row>
    <row r="215" spans="1:5" hidden="1" x14ac:dyDescent="0.25">
      <c r="A215" s="5" t="s">
        <v>248</v>
      </c>
      <c r="B215" s="5" t="s">
        <v>264</v>
      </c>
      <c r="C215" s="5"/>
      <c r="D215" s="6">
        <v>0</v>
      </c>
      <c r="E215" s="13" t="str">
        <f t="shared" si="8"/>
        <v/>
      </c>
    </row>
    <row r="216" spans="1:5" hidden="1" x14ac:dyDescent="0.25">
      <c r="A216" s="5" t="s">
        <v>249</v>
      </c>
      <c r="B216" s="5" t="s">
        <v>264</v>
      </c>
      <c r="C216" s="5"/>
      <c r="D216" s="6">
        <v>0</v>
      </c>
      <c r="E216" s="13" t="str">
        <f t="shared" si="8"/>
        <v/>
      </c>
    </row>
    <row r="217" spans="1:5" hidden="1" x14ac:dyDescent="0.25">
      <c r="A217" s="5" t="s">
        <v>250</v>
      </c>
      <c r="B217" s="5" t="s">
        <v>265</v>
      </c>
      <c r="C217" s="5"/>
      <c r="D217" s="6">
        <v>0</v>
      </c>
      <c r="E217" s="13" t="str">
        <f t="shared" si="8"/>
        <v/>
      </c>
    </row>
    <row r="218" spans="1:5" x14ac:dyDescent="0.25">
      <c r="A218" s="5" t="s">
        <v>251</v>
      </c>
      <c r="B218" s="5" t="s">
        <v>153</v>
      </c>
      <c r="C218" s="5"/>
      <c r="D218" s="6">
        <v>56</v>
      </c>
      <c r="E218" s="13" t="str">
        <f t="shared" si="8"/>
        <v>*</v>
      </c>
    </row>
    <row r="219" spans="1:5" hidden="1" x14ac:dyDescent="0.25">
      <c r="A219" s="5" t="s">
        <v>252</v>
      </c>
      <c r="B219" s="5" t="s">
        <v>266</v>
      </c>
      <c r="C219" s="5"/>
      <c r="D219" s="6">
        <v>0</v>
      </c>
      <c r="E219" s="13" t="str">
        <f t="shared" si="8"/>
        <v/>
      </c>
    </row>
    <row r="220" spans="1:5" hidden="1" x14ac:dyDescent="0.25">
      <c r="A220" s="5" t="s">
        <v>253</v>
      </c>
      <c r="B220" s="5" t="s">
        <v>267</v>
      </c>
      <c r="C220" s="5"/>
      <c r="D220" s="8">
        <v>0</v>
      </c>
      <c r="E220" s="13" t="str">
        <f t="shared" si="8"/>
        <v/>
      </c>
    </row>
    <row r="221" spans="1:5" x14ac:dyDescent="0.25">
      <c r="A221" s="5"/>
      <c r="B221" s="5"/>
      <c r="C221" s="5"/>
      <c r="D221" s="6"/>
      <c r="E221" t="s">
        <v>356</v>
      </c>
    </row>
    <row r="222" spans="1:5" x14ac:dyDescent="0.25">
      <c r="A222" s="5"/>
      <c r="B222" s="5" t="s">
        <v>341</v>
      </c>
      <c r="C222" s="5"/>
      <c r="D222" s="8">
        <f>SUM(D198:D221)</f>
        <v>699167.92</v>
      </c>
      <c r="E222" t="s">
        <v>356</v>
      </c>
    </row>
    <row r="223" spans="1:5" x14ac:dyDescent="0.25">
      <c r="A223" s="5"/>
      <c r="B223" s="5"/>
      <c r="C223" s="5"/>
      <c r="D223" s="6"/>
      <c r="E223" t="s">
        <v>356</v>
      </c>
    </row>
    <row r="224" spans="1:5" x14ac:dyDescent="0.25">
      <c r="A224" s="5"/>
      <c r="B224" s="5"/>
      <c r="C224" s="5"/>
      <c r="D224" s="6"/>
      <c r="E224" t="s">
        <v>356</v>
      </c>
    </row>
    <row r="225" spans="1:5" x14ac:dyDescent="0.25">
      <c r="A225" s="5"/>
      <c r="B225" s="5" t="s">
        <v>342</v>
      </c>
      <c r="C225" s="5"/>
      <c r="D225" s="6"/>
      <c r="E225" t="s">
        <v>356</v>
      </c>
    </row>
    <row r="226" spans="1:5" x14ac:dyDescent="0.25">
      <c r="A226" s="5"/>
      <c r="B226" s="5"/>
      <c r="C226" s="5"/>
      <c r="D226" s="6"/>
      <c r="E226" t="s">
        <v>356</v>
      </c>
    </row>
    <row r="227" spans="1:5" x14ac:dyDescent="0.25">
      <c r="A227" s="5" t="s">
        <v>268</v>
      </c>
      <c r="B227" s="5" t="s">
        <v>270</v>
      </c>
      <c r="C227" s="5"/>
      <c r="D227" s="6">
        <v>13500</v>
      </c>
      <c r="E227" s="13" t="str">
        <f t="shared" ref="E227:E228" si="9">IF(SUM(D227)&gt;0.49,"*","")</f>
        <v>*</v>
      </c>
    </row>
    <row r="228" spans="1:5" x14ac:dyDescent="0.25">
      <c r="A228" s="5" t="s">
        <v>269</v>
      </c>
      <c r="B228" s="5" t="s">
        <v>271</v>
      </c>
      <c r="C228" s="5"/>
      <c r="D228" s="8">
        <v>68565</v>
      </c>
      <c r="E228" s="13" t="str">
        <f t="shared" si="9"/>
        <v>*</v>
      </c>
    </row>
    <row r="229" spans="1:5" x14ac:dyDescent="0.25">
      <c r="A229" s="5"/>
      <c r="B229" s="5"/>
      <c r="C229" s="5"/>
      <c r="D229" s="6"/>
      <c r="E229" t="s">
        <v>356</v>
      </c>
    </row>
    <row r="230" spans="1:5" x14ac:dyDescent="0.25">
      <c r="A230" s="5"/>
      <c r="B230" s="5" t="s">
        <v>343</v>
      </c>
      <c r="C230" s="5"/>
      <c r="D230" s="8">
        <f>SUM(D227:D229)</f>
        <v>82065</v>
      </c>
      <c r="E230" t="s">
        <v>356</v>
      </c>
    </row>
    <row r="231" spans="1:5" x14ac:dyDescent="0.25">
      <c r="A231" s="5"/>
      <c r="B231" s="5"/>
      <c r="C231" s="5"/>
      <c r="D231" s="6"/>
      <c r="E231" t="s">
        <v>356</v>
      </c>
    </row>
    <row r="232" spans="1:5" x14ac:dyDescent="0.25">
      <c r="A232" s="5"/>
      <c r="B232" s="5"/>
      <c r="C232" s="5"/>
      <c r="D232" s="6"/>
      <c r="E232" t="s">
        <v>356</v>
      </c>
    </row>
    <row r="233" spans="1:5" x14ac:dyDescent="0.25">
      <c r="A233" s="5"/>
      <c r="B233" s="5" t="s">
        <v>344</v>
      </c>
      <c r="C233" s="5"/>
      <c r="D233" s="6"/>
      <c r="E233" t="s">
        <v>356</v>
      </c>
    </row>
    <row r="234" spans="1:5" x14ac:dyDescent="0.25">
      <c r="A234" s="5"/>
      <c r="B234" s="5"/>
      <c r="C234" s="5"/>
      <c r="D234" s="6"/>
      <c r="E234" t="s">
        <v>356</v>
      </c>
    </row>
    <row r="235" spans="1:5" x14ac:dyDescent="0.25">
      <c r="A235" s="5" t="s">
        <v>272</v>
      </c>
      <c r="B235" s="5" t="s">
        <v>294</v>
      </c>
      <c r="C235" s="5"/>
      <c r="D235" s="6">
        <v>110141</v>
      </c>
      <c r="E235" s="13" t="str">
        <f t="shared" ref="E235:E256" si="10">IF(SUM(D235)&gt;0.49,"*","")</f>
        <v>*</v>
      </c>
    </row>
    <row r="236" spans="1:5" x14ac:dyDescent="0.25">
      <c r="A236" s="5" t="s">
        <v>273</v>
      </c>
      <c r="B236" s="5" t="s">
        <v>128</v>
      </c>
      <c r="C236" s="5"/>
      <c r="D236" s="6">
        <v>2578</v>
      </c>
      <c r="E236" s="13" t="str">
        <f t="shared" si="10"/>
        <v>*</v>
      </c>
    </row>
    <row r="237" spans="1:5" x14ac:dyDescent="0.25">
      <c r="A237" s="5" t="s">
        <v>274</v>
      </c>
      <c r="B237" s="5" t="s">
        <v>129</v>
      </c>
      <c r="C237" s="5"/>
      <c r="D237" s="6">
        <v>3050</v>
      </c>
      <c r="E237" s="13" t="str">
        <f t="shared" si="10"/>
        <v>*</v>
      </c>
    </row>
    <row r="238" spans="1:5" x14ac:dyDescent="0.25">
      <c r="A238" s="5" t="s">
        <v>275</v>
      </c>
      <c r="B238" s="5" t="s">
        <v>130</v>
      </c>
      <c r="C238" s="5"/>
      <c r="D238" s="6">
        <v>8452</v>
      </c>
      <c r="E238" s="13" t="str">
        <f t="shared" si="10"/>
        <v>*</v>
      </c>
    </row>
    <row r="239" spans="1:5" x14ac:dyDescent="0.25">
      <c r="A239" s="5" t="s">
        <v>276</v>
      </c>
      <c r="B239" s="5" t="s">
        <v>131</v>
      </c>
      <c r="C239" s="5"/>
      <c r="D239" s="6">
        <v>627</v>
      </c>
      <c r="E239" s="13" t="str">
        <f t="shared" si="10"/>
        <v>*</v>
      </c>
    </row>
    <row r="240" spans="1:5" x14ac:dyDescent="0.25">
      <c r="A240" s="5" t="s">
        <v>277</v>
      </c>
      <c r="B240" s="5" t="s">
        <v>132</v>
      </c>
      <c r="C240" s="5"/>
      <c r="D240" s="6">
        <v>133</v>
      </c>
      <c r="E240" s="13" t="str">
        <f t="shared" si="10"/>
        <v>*</v>
      </c>
    </row>
    <row r="241" spans="1:5" x14ac:dyDescent="0.25">
      <c r="A241" s="5" t="s">
        <v>278</v>
      </c>
      <c r="B241" s="5" t="s">
        <v>133</v>
      </c>
      <c r="C241" s="5"/>
      <c r="D241" s="6">
        <v>498</v>
      </c>
      <c r="E241" s="13" t="str">
        <f t="shared" si="10"/>
        <v>*</v>
      </c>
    </row>
    <row r="242" spans="1:5" x14ac:dyDescent="0.25">
      <c r="A242" s="5" t="s">
        <v>279</v>
      </c>
      <c r="B242" s="5" t="s">
        <v>295</v>
      </c>
      <c r="C242" s="5"/>
      <c r="D242" s="6">
        <v>72167</v>
      </c>
      <c r="E242" s="13" t="str">
        <f t="shared" si="10"/>
        <v>*</v>
      </c>
    </row>
    <row r="243" spans="1:5" x14ac:dyDescent="0.25">
      <c r="A243" s="5" t="s">
        <v>280</v>
      </c>
      <c r="B243" s="5" t="s">
        <v>224</v>
      </c>
      <c r="C243" s="5"/>
      <c r="D243" s="6">
        <v>39851</v>
      </c>
      <c r="E243" s="13" t="str">
        <f t="shared" si="10"/>
        <v>*</v>
      </c>
    </row>
    <row r="244" spans="1:5" hidden="1" x14ac:dyDescent="0.25">
      <c r="A244" s="5" t="s">
        <v>281</v>
      </c>
      <c r="B244" s="5" t="s">
        <v>296</v>
      </c>
      <c r="C244" s="5"/>
      <c r="D244" s="6">
        <v>0</v>
      </c>
      <c r="E244" s="13" t="str">
        <f t="shared" si="10"/>
        <v/>
      </c>
    </row>
    <row r="245" spans="1:5" hidden="1" x14ac:dyDescent="0.25">
      <c r="A245" s="5" t="s">
        <v>282</v>
      </c>
      <c r="B245" s="5" t="s">
        <v>297</v>
      </c>
      <c r="C245" s="5"/>
      <c r="D245" s="6">
        <v>0</v>
      </c>
      <c r="E245" s="13" t="str">
        <f t="shared" si="10"/>
        <v/>
      </c>
    </row>
    <row r="246" spans="1:5" hidden="1" x14ac:dyDescent="0.25">
      <c r="A246" s="5" t="s">
        <v>283</v>
      </c>
      <c r="B246" s="5" t="s">
        <v>298</v>
      </c>
      <c r="C246" s="5"/>
      <c r="D246" s="6">
        <v>0</v>
      </c>
      <c r="E246" s="13" t="str">
        <f t="shared" si="10"/>
        <v/>
      </c>
    </row>
    <row r="247" spans="1:5" hidden="1" x14ac:dyDescent="0.25">
      <c r="A247" s="5" t="s">
        <v>284</v>
      </c>
      <c r="B247" s="5" t="s">
        <v>299</v>
      </c>
      <c r="C247" s="5"/>
      <c r="D247" s="6">
        <v>0</v>
      </c>
      <c r="E247" s="13" t="str">
        <f t="shared" si="10"/>
        <v/>
      </c>
    </row>
    <row r="248" spans="1:5" x14ac:dyDescent="0.25">
      <c r="A248" s="5" t="s">
        <v>285</v>
      </c>
      <c r="B248" s="5" t="s">
        <v>300</v>
      </c>
      <c r="C248" s="5"/>
      <c r="D248" s="6">
        <v>18103</v>
      </c>
      <c r="E248" s="13" t="str">
        <f t="shared" si="10"/>
        <v>*</v>
      </c>
    </row>
    <row r="249" spans="1:5" x14ac:dyDescent="0.25">
      <c r="A249" s="5" t="s">
        <v>286</v>
      </c>
      <c r="B249" s="5" t="s">
        <v>301</v>
      </c>
      <c r="C249" s="5"/>
      <c r="D249" s="6">
        <v>30000</v>
      </c>
      <c r="E249" s="13" t="str">
        <f t="shared" si="10"/>
        <v>*</v>
      </c>
    </row>
    <row r="250" spans="1:5" x14ac:dyDescent="0.25">
      <c r="A250" s="5" t="s">
        <v>287</v>
      </c>
      <c r="B250" s="5" t="s">
        <v>302</v>
      </c>
      <c r="C250" s="5"/>
      <c r="D250" s="6">
        <v>56138</v>
      </c>
      <c r="E250" s="13" t="str">
        <f t="shared" si="10"/>
        <v>*</v>
      </c>
    </row>
    <row r="251" spans="1:5" x14ac:dyDescent="0.25">
      <c r="A251" s="5" t="s">
        <v>288</v>
      </c>
      <c r="B251" s="5" t="s">
        <v>303</v>
      </c>
      <c r="C251" s="5"/>
      <c r="D251" s="6">
        <v>116021</v>
      </c>
      <c r="E251" s="13" t="str">
        <f t="shared" si="10"/>
        <v>*</v>
      </c>
    </row>
    <row r="252" spans="1:5" hidden="1" x14ac:dyDescent="0.25">
      <c r="A252" s="5" t="s">
        <v>289</v>
      </c>
      <c r="B252" s="5" t="s">
        <v>304</v>
      </c>
      <c r="C252" s="5"/>
      <c r="D252" s="6">
        <v>0</v>
      </c>
      <c r="E252" s="13" t="str">
        <f t="shared" si="10"/>
        <v/>
      </c>
    </row>
    <row r="253" spans="1:5" hidden="1" x14ac:dyDescent="0.25">
      <c r="A253" s="5" t="s">
        <v>290</v>
      </c>
      <c r="B253" s="5" t="s">
        <v>305</v>
      </c>
      <c r="C253" s="5"/>
      <c r="D253" s="6">
        <v>0</v>
      </c>
      <c r="E253" s="13" t="str">
        <f t="shared" si="10"/>
        <v/>
      </c>
    </row>
    <row r="254" spans="1:5" hidden="1" x14ac:dyDescent="0.25">
      <c r="A254" s="5" t="s">
        <v>291</v>
      </c>
      <c r="B254" s="5" t="s">
        <v>148</v>
      </c>
      <c r="C254" s="5"/>
      <c r="D254" s="6">
        <v>0</v>
      </c>
      <c r="E254" s="13" t="str">
        <f t="shared" si="10"/>
        <v/>
      </c>
    </row>
    <row r="255" spans="1:5" hidden="1" x14ac:dyDescent="0.25">
      <c r="A255" s="5" t="s">
        <v>292</v>
      </c>
      <c r="B255" s="5" t="s">
        <v>148</v>
      </c>
      <c r="C255" s="5"/>
      <c r="D255" s="6">
        <v>0</v>
      </c>
      <c r="E255" s="13" t="str">
        <f t="shared" si="10"/>
        <v/>
      </c>
    </row>
    <row r="256" spans="1:5" hidden="1" x14ac:dyDescent="0.25">
      <c r="A256" s="5" t="s">
        <v>293</v>
      </c>
      <c r="B256" s="5" t="s">
        <v>306</v>
      </c>
      <c r="C256" s="5"/>
      <c r="D256" s="8">
        <v>0</v>
      </c>
      <c r="E256" s="13" t="str">
        <f t="shared" si="10"/>
        <v/>
      </c>
    </row>
    <row r="257" spans="1:5" x14ac:dyDescent="0.25">
      <c r="A257" s="5"/>
      <c r="B257" s="5"/>
      <c r="C257" s="5"/>
      <c r="D257" s="6"/>
      <c r="E257" t="s">
        <v>356</v>
      </c>
    </row>
    <row r="258" spans="1:5" x14ac:dyDescent="0.25">
      <c r="A258" s="5"/>
      <c r="B258" s="5" t="s">
        <v>345</v>
      </c>
      <c r="C258" s="5"/>
      <c r="D258" s="8">
        <f>SUM(D235:D257)</f>
        <v>457759</v>
      </c>
      <c r="E258" t="s">
        <v>356</v>
      </c>
    </row>
    <row r="259" spans="1:5" x14ac:dyDescent="0.25">
      <c r="A259" s="5"/>
      <c r="B259" s="5"/>
      <c r="C259" s="5"/>
      <c r="D259" s="6"/>
      <c r="E259" t="s">
        <v>356</v>
      </c>
    </row>
    <row r="260" spans="1:5" x14ac:dyDescent="0.25">
      <c r="A260" s="5"/>
      <c r="B260" s="5"/>
      <c r="C260" s="5"/>
      <c r="D260" s="6"/>
      <c r="E260" t="s">
        <v>356</v>
      </c>
    </row>
    <row r="261" spans="1:5" x14ac:dyDescent="0.25">
      <c r="A261" s="5"/>
      <c r="B261" s="5" t="s">
        <v>346</v>
      </c>
      <c r="C261" s="5"/>
      <c r="D261" s="6"/>
      <c r="E261" t="s">
        <v>356</v>
      </c>
    </row>
    <row r="262" spans="1:5" x14ac:dyDescent="0.25">
      <c r="A262" s="5"/>
      <c r="B262" s="5"/>
      <c r="C262" s="5"/>
      <c r="D262" s="6"/>
      <c r="E262" t="s">
        <v>356</v>
      </c>
    </row>
    <row r="263" spans="1:5" x14ac:dyDescent="0.25">
      <c r="A263" s="5" t="s">
        <v>307</v>
      </c>
      <c r="B263" s="5" t="s">
        <v>309</v>
      </c>
      <c r="C263" s="5"/>
      <c r="D263" s="6">
        <v>46341</v>
      </c>
      <c r="E263" s="13" t="str">
        <f t="shared" ref="E263:E264" si="11">IF(SUM(D263)&gt;0.49,"*","")</f>
        <v>*</v>
      </c>
    </row>
    <row r="264" spans="1:5" hidden="1" x14ac:dyDescent="0.25">
      <c r="A264" s="5" t="s">
        <v>308</v>
      </c>
      <c r="B264" s="5" t="s">
        <v>310</v>
      </c>
      <c r="C264" s="5"/>
      <c r="D264" s="8">
        <v>0</v>
      </c>
      <c r="E264" s="13" t="str">
        <f t="shared" si="11"/>
        <v/>
      </c>
    </row>
    <row r="265" spans="1:5" x14ac:dyDescent="0.25">
      <c r="A265" s="5"/>
      <c r="B265" s="5"/>
      <c r="C265" s="5"/>
      <c r="D265" s="6"/>
      <c r="E265" t="s">
        <v>356</v>
      </c>
    </row>
    <row r="266" spans="1:5" x14ac:dyDescent="0.25">
      <c r="A266" s="5"/>
      <c r="B266" s="5" t="s">
        <v>347</v>
      </c>
      <c r="C266" s="5"/>
      <c r="D266" s="8">
        <f>SUM(D263:D265)</f>
        <v>46341</v>
      </c>
      <c r="E266" t="s">
        <v>356</v>
      </c>
    </row>
    <row r="267" spans="1:5" x14ac:dyDescent="0.25">
      <c r="A267" s="5"/>
      <c r="B267" s="5"/>
      <c r="C267" s="5"/>
      <c r="D267" s="6"/>
      <c r="E267" t="s">
        <v>356</v>
      </c>
    </row>
    <row r="268" spans="1:5" x14ac:dyDescent="0.25">
      <c r="A268" s="5"/>
      <c r="B268" s="5"/>
      <c r="C268" s="5"/>
      <c r="D268" s="6"/>
      <c r="E268" t="s">
        <v>356</v>
      </c>
    </row>
    <row r="269" spans="1:5" x14ac:dyDescent="0.25">
      <c r="A269" s="5"/>
      <c r="B269" s="5" t="s">
        <v>348</v>
      </c>
      <c r="C269" s="5"/>
      <c r="D269" s="6"/>
      <c r="E269" t="s">
        <v>356</v>
      </c>
    </row>
    <row r="270" spans="1:5" x14ac:dyDescent="0.25">
      <c r="A270" s="5"/>
      <c r="B270" s="5"/>
      <c r="C270" s="5"/>
      <c r="D270" s="6"/>
      <c r="E270" t="s">
        <v>356</v>
      </c>
    </row>
    <row r="271" spans="1:5" hidden="1" x14ac:dyDescent="0.25">
      <c r="A271" s="5" t="s">
        <v>311</v>
      </c>
      <c r="B271" s="5" t="s">
        <v>317</v>
      </c>
      <c r="C271" s="5"/>
      <c r="D271" s="6">
        <v>0</v>
      </c>
      <c r="E271" s="13" t="str">
        <f t="shared" ref="E271:E276" si="12">IF(SUM(D271)&gt;0.49,"*","")</f>
        <v/>
      </c>
    </row>
    <row r="272" spans="1:5" hidden="1" x14ac:dyDescent="0.25">
      <c r="A272" s="5" t="s">
        <v>312</v>
      </c>
      <c r="B272" s="5" t="s">
        <v>318</v>
      </c>
      <c r="C272" s="5"/>
      <c r="D272" s="6">
        <v>0</v>
      </c>
      <c r="E272" s="13" t="str">
        <f t="shared" si="12"/>
        <v/>
      </c>
    </row>
    <row r="273" spans="1:5" x14ac:dyDescent="0.25">
      <c r="A273" s="5" t="s">
        <v>313</v>
      </c>
      <c r="B273" s="5" t="s">
        <v>319</v>
      </c>
      <c r="C273" s="5"/>
      <c r="D273" s="6">
        <v>195000</v>
      </c>
      <c r="E273" s="13" t="str">
        <f t="shared" si="12"/>
        <v>*</v>
      </c>
    </row>
    <row r="274" spans="1:5" x14ac:dyDescent="0.25">
      <c r="A274" s="5" t="s">
        <v>314</v>
      </c>
      <c r="B274" s="5" t="s">
        <v>320</v>
      </c>
      <c r="C274" s="5"/>
      <c r="D274" s="6">
        <v>632225</v>
      </c>
      <c r="E274" s="13" t="str">
        <f t="shared" si="12"/>
        <v>*</v>
      </c>
    </row>
    <row r="275" spans="1:5" x14ac:dyDescent="0.25">
      <c r="A275" s="5" t="s">
        <v>315</v>
      </c>
      <c r="B275" s="5" t="s">
        <v>321</v>
      </c>
      <c r="C275" s="5"/>
      <c r="D275" s="6">
        <v>2500</v>
      </c>
      <c r="E275" s="13" t="str">
        <f t="shared" si="12"/>
        <v>*</v>
      </c>
    </row>
    <row r="276" spans="1:5" hidden="1" x14ac:dyDescent="0.25">
      <c r="A276" s="5" t="s">
        <v>316</v>
      </c>
      <c r="B276" s="5" t="s">
        <v>322</v>
      </c>
      <c r="C276" s="5"/>
      <c r="D276" s="8">
        <v>0</v>
      </c>
      <c r="E276" s="13" t="str">
        <f t="shared" si="12"/>
        <v/>
      </c>
    </row>
    <row r="277" spans="1:5" x14ac:dyDescent="0.25">
      <c r="A277" s="5"/>
      <c r="B277" s="5"/>
      <c r="C277" s="5"/>
      <c r="D277" s="6"/>
      <c r="E277" t="s">
        <v>356</v>
      </c>
    </row>
    <row r="278" spans="1:5" x14ac:dyDescent="0.25">
      <c r="A278" s="5"/>
      <c r="B278" s="5" t="s">
        <v>349</v>
      </c>
      <c r="C278" s="5"/>
      <c r="D278" s="8">
        <f>SUM(D271:D277)</f>
        <v>829725</v>
      </c>
      <c r="E278" t="s">
        <v>356</v>
      </c>
    </row>
    <row r="279" spans="1:5" x14ac:dyDescent="0.25">
      <c r="A279" s="4"/>
      <c r="B279" s="4"/>
      <c r="C279" s="4"/>
      <c r="D279" s="6"/>
      <c r="E279" t="s">
        <v>356</v>
      </c>
    </row>
    <row r="280" spans="1:5" x14ac:dyDescent="0.25">
      <c r="A280" s="4"/>
      <c r="B280" s="2" t="s">
        <v>350</v>
      </c>
      <c r="C280" s="4"/>
      <c r="D280" s="7">
        <f>SUM(D57:D278)/2</f>
        <v>5318257.84</v>
      </c>
      <c r="E280" t="s">
        <v>356</v>
      </c>
    </row>
    <row r="281" spans="1:5" x14ac:dyDescent="0.25">
      <c r="A281" s="4"/>
      <c r="B281" s="4"/>
      <c r="C281" s="4"/>
      <c r="D281" s="6"/>
      <c r="E281" t="s">
        <v>356</v>
      </c>
    </row>
    <row r="282" spans="1:5" x14ac:dyDescent="0.25">
      <c r="A282" s="4"/>
      <c r="B282" s="3" t="s">
        <v>351</v>
      </c>
      <c r="C282" s="3"/>
      <c r="D282" s="9">
        <f>D51-D280</f>
        <v>315815.16000000015</v>
      </c>
      <c r="E282" t="s">
        <v>356</v>
      </c>
    </row>
    <row r="283" spans="1:5" hidden="1" x14ac:dyDescent="0.25"/>
    <row r="284" spans="1:5" hidden="1" x14ac:dyDescent="0.25"/>
    <row r="285" spans="1:5" hidden="1" x14ac:dyDescent="0.25"/>
  </sheetData>
  <sheetProtection algorithmName="SHA-512" hashValue="3E+9mhME4k8O+doYp0rdjXiGWrx6RxTkZNNlVMrUqUDeCGaU7tlc9gbWPV6jr5SVdb1HtirSFjd/XSwtZZJhdQ==" saltValue="iIOQ7SQxqqlAPETwf0l7wQ==" spinCount="100000" sheet="1" objects="1" scenarios="1"/>
  <autoFilter ref="E1:E285" xr:uid="{047E88EE-33E6-45C5-A9B4-4BD71B3C5B2F}">
    <filterColumn colId="0">
      <customFilters>
        <customFilter operator="notEqual" val=" "/>
      </custom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Brandie McNeal</dc:creator>
  <cp:lastModifiedBy>Brandie McNeal</cp:lastModifiedBy>
  <dcterms:created xsi:type="dcterms:W3CDTF">2022-09-02T17:29:43Z</dcterms:created>
  <dcterms:modified xsi:type="dcterms:W3CDTF">2022-09-02T18:02:26Z</dcterms:modified>
</cp:coreProperties>
</file>